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unduniversityo365-my.sharepoint.com/personal/pa4864he_lu_se/Documents/Läsårsindelningen/24-25/Arbetsmaterial/Till LG GU/Rev 2/"/>
    </mc:Choice>
  </mc:AlternateContent>
  <xr:revisionPtr revIDLastSave="0" documentId="8_{F37AE344-91BB-4BAD-99AE-E31C15AD9C3C}" xr6:coauthVersionLast="47" xr6:coauthVersionMax="47" xr10:uidLastSave="{00000000-0000-0000-0000-000000000000}"/>
  <bookViews>
    <workbookView xWindow="-28800" yWindow="-3600" windowWidth="14400" windowHeight="15600" xr2:uid="{00000000-000D-0000-FFFF-FFFF00000000}"/>
  </bookViews>
  <sheets>
    <sheet name="Läsåret 2024-2025" sheetId="1" r:id="rId1"/>
    <sheet name="Översikt hösten 2024" sheetId="2" r:id="rId2"/>
    <sheet name="Översikt våren 20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  <c r="C6" i="3" l="1"/>
  <c r="D6" i="3"/>
  <c r="B7" i="2"/>
  <c r="C19" i="2" l="1"/>
  <c r="F6" i="2"/>
  <c r="C6" i="2"/>
  <c r="B21" i="3"/>
  <c r="F19" i="2"/>
  <c r="F36" i="3" l="1"/>
  <c r="E36" i="3"/>
  <c r="D36" i="3"/>
  <c r="C36" i="3"/>
  <c r="G36" i="3" s="1"/>
  <c r="F34" i="3"/>
  <c r="E34" i="3"/>
  <c r="D34" i="3"/>
  <c r="C34" i="3"/>
  <c r="G34" i="3" s="1"/>
  <c r="B29" i="3"/>
  <c r="C29" i="3" s="1"/>
  <c r="B28" i="3"/>
  <c r="B24" i="3"/>
  <c r="F24" i="3" s="1"/>
  <c r="B23" i="3"/>
  <c r="B22" i="3"/>
  <c r="F22" i="3" s="1"/>
  <c r="C21" i="3"/>
  <c r="B20" i="3"/>
  <c r="E20" i="3" s="1"/>
  <c r="F19" i="3"/>
  <c r="E19" i="3"/>
  <c r="D19" i="3"/>
  <c r="C19" i="3"/>
  <c r="A19" i="3"/>
  <c r="A20" i="3" s="1"/>
  <c r="B14" i="3"/>
  <c r="D14" i="3" s="1"/>
  <c r="B13" i="3"/>
  <c r="B12" i="3"/>
  <c r="B11" i="3"/>
  <c r="D11" i="3" s="1"/>
  <c r="B10" i="3"/>
  <c r="C10" i="3" s="1"/>
  <c r="B9" i="3"/>
  <c r="F9" i="3" s="1"/>
  <c r="B8" i="3"/>
  <c r="F8" i="3" s="1"/>
  <c r="H7" i="3"/>
  <c r="H8" i="3" s="1"/>
  <c r="H9" i="3" s="1"/>
  <c r="H10" i="3" s="1"/>
  <c r="H11" i="3" s="1"/>
  <c r="H12" i="3" s="1"/>
  <c r="H13" i="3" s="1"/>
  <c r="H14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B7" i="3"/>
  <c r="C7" i="3" s="1"/>
  <c r="A7" i="3"/>
  <c r="A8" i="3" s="1"/>
  <c r="A9" i="3" s="1"/>
  <c r="A10" i="3" s="1"/>
  <c r="A11" i="3" s="1"/>
  <c r="A12" i="3" s="1"/>
  <c r="A13" i="3" s="1"/>
  <c r="F6" i="3"/>
  <c r="E6" i="3"/>
  <c r="H29" i="2"/>
  <c r="B27" i="2"/>
  <c r="D27" i="2" s="1"/>
  <c r="B26" i="2"/>
  <c r="B25" i="2"/>
  <c r="E25" i="2" s="1"/>
  <c r="B24" i="2"/>
  <c r="F24" i="2" s="1"/>
  <c r="B23" i="2"/>
  <c r="F23" i="2" s="1"/>
  <c r="B22" i="2"/>
  <c r="E22" i="2" s="1"/>
  <c r="B21" i="2"/>
  <c r="D21" i="2" s="1"/>
  <c r="B20" i="2"/>
  <c r="C20" i="2" s="1"/>
  <c r="E19" i="2"/>
  <c r="D19" i="2"/>
  <c r="A19" i="2"/>
  <c r="A20" i="2" s="1"/>
  <c r="A21" i="2" s="1"/>
  <c r="A22" i="2" s="1"/>
  <c r="A23" i="2" s="1"/>
  <c r="A24" i="2" s="1"/>
  <c r="A25" i="2" s="1"/>
  <c r="B14" i="2"/>
  <c r="F14" i="2" s="1"/>
  <c r="B13" i="2"/>
  <c r="B12" i="2"/>
  <c r="F12" i="2" s="1"/>
  <c r="B11" i="2"/>
  <c r="F11" i="2" s="1"/>
  <c r="B10" i="2"/>
  <c r="B9" i="2"/>
  <c r="D9" i="2" s="1"/>
  <c r="B8" i="2"/>
  <c r="H7" i="2"/>
  <c r="H8" i="2" s="1"/>
  <c r="H9" i="2" s="1"/>
  <c r="H10" i="2" s="1"/>
  <c r="H11" i="2" s="1"/>
  <c r="H12" i="2" s="1"/>
  <c r="D7" i="2"/>
  <c r="A7" i="2"/>
  <c r="A8" i="2" s="1"/>
  <c r="A9" i="2" s="1"/>
  <c r="A10" i="2" s="1"/>
  <c r="A11" i="2" s="1"/>
  <c r="A12" i="2" s="1"/>
  <c r="A13" i="2" s="1"/>
  <c r="E6" i="2"/>
  <c r="D6" i="2"/>
  <c r="E28" i="3" l="1"/>
  <c r="F28" i="3"/>
  <c r="H13" i="2"/>
  <c r="H14" i="2" s="1"/>
  <c r="H19" i="2" s="1"/>
  <c r="H20" i="2" s="1"/>
  <c r="H21" i="2" s="1"/>
  <c r="H22" i="2" s="1"/>
  <c r="H23" i="2" s="1"/>
  <c r="H24" i="2" s="1"/>
  <c r="H25" i="2" s="1"/>
  <c r="H26" i="2" s="1"/>
  <c r="F13" i="3"/>
  <c r="E13" i="3"/>
  <c r="D26" i="2"/>
  <c r="F26" i="2"/>
  <c r="E26" i="2"/>
  <c r="E12" i="3"/>
  <c r="D12" i="3"/>
  <c r="E10" i="2"/>
  <c r="F10" i="2"/>
  <c r="F23" i="3"/>
  <c r="E13" i="2"/>
  <c r="C13" i="2"/>
  <c r="F13" i="2"/>
  <c r="C8" i="2"/>
  <c r="F8" i="2"/>
  <c r="F12" i="3"/>
  <c r="D14" i="2"/>
  <c r="F25" i="2"/>
  <c r="C20" i="3"/>
  <c r="F20" i="3"/>
  <c r="E10" i="3"/>
  <c r="E27" i="2"/>
  <c r="F10" i="3"/>
  <c r="D8" i="3"/>
  <c r="F11" i="3"/>
  <c r="A26" i="3"/>
  <c r="A27" i="3" s="1"/>
  <c r="A28" i="3" s="1"/>
  <c r="E8" i="3"/>
  <c r="D20" i="3"/>
  <c r="B25" i="3"/>
  <c r="C25" i="3" s="1"/>
  <c r="D21" i="3"/>
  <c r="D28" i="3"/>
  <c r="G29" i="3"/>
  <c r="D29" i="3"/>
  <c r="E29" i="3"/>
  <c r="B26" i="3"/>
  <c r="C28" i="3"/>
  <c r="F29" i="3"/>
  <c r="E21" i="3"/>
  <c r="F21" i="3"/>
  <c r="B27" i="3"/>
  <c r="E27" i="3" s="1"/>
  <c r="C9" i="3"/>
  <c r="E9" i="3"/>
  <c r="D9" i="3"/>
  <c r="C8" i="3"/>
  <c r="E11" i="3"/>
  <c r="D10" i="3"/>
  <c r="D7" i="3"/>
  <c r="E7" i="3"/>
  <c r="C13" i="3"/>
  <c r="E14" i="3"/>
  <c r="C23" i="3"/>
  <c r="C24" i="3"/>
  <c r="F7" i="3"/>
  <c r="C12" i="3"/>
  <c r="D13" i="3"/>
  <c r="F14" i="3"/>
  <c r="C22" i="3"/>
  <c r="D23" i="3"/>
  <c r="G23" i="3" s="1"/>
  <c r="D24" i="3"/>
  <c r="G24" i="3" s="1"/>
  <c r="C11" i="3"/>
  <c r="G14" i="3"/>
  <c r="D22" i="3"/>
  <c r="E23" i="3"/>
  <c r="E24" i="3"/>
  <c r="E22" i="3"/>
  <c r="C14" i="3"/>
  <c r="F22" i="2"/>
  <c r="D20" i="2"/>
  <c r="F20" i="2"/>
  <c r="D22" i="2"/>
  <c r="C26" i="2"/>
  <c r="C21" i="2"/>
  <c r="C25" i="2"/>
  <c r="E21" i="2"/>
  <c r="D25" i="2"/>
  <c r="C27" i="2"/>
  <c r="C7" i="2"/>
  <c r="E7" i="2"/>
  <c r="C9" i="2"/>
  <c r="F7" i="2"/>
  <c r="D13" i="2"/>
  <c r="D8" i="2"/>
  <c r="D10" i="2"/>
  <c r="E9" i="2"/>
  <c r="E8" i="2"/>
  <c r="F9" i="2"/>
  <c r="C14" i="2"/>
  <c r="G14" i="2" s="1"/>
  <c r="E20" i="2"/>
  <c r="F21" i="2"/>
  <c r="F27" i="2"/>
  <c r="B29" i="2"/>
  <c r="C24" i="2"/>
  <c r="B28" i="2"/>
  <c r="C11" i="2"/>
  <c r="D12" i="2"/>
  <c r="C23" i="2"/>
  <c r="D24" i="2"/>
  <c r="C12" i="2"/>
  <c r="E14" i="2"/>
  <c r="C10" i="2"/>
  <c r="D11" i="2"/>
  <c r="E12" i="2"/>
  <c r="C22" i="2"/>
  <c r="D23" i="2"/>
  <c r="E24" i="2"/>
  <c r="E11" i="2"/>
  <c r="E23" i="2"/>
  <c r="E25" i="3" l="1"/>
  <c r="D25" i="3"/>
  <c r="F25" i="3"/>
  <c r="E29" i="2"/>
  <c r="F29" i="2"/>
  <c r="F26" i="3"/>
  <c r="C26" i="3"/>
  <c r="D26" i="3"/>
  <c r="D27" i="3"/>
  <c r="C27" i="3"/>
  <c r="F27" i="3"/>
  <c r="E26" i="3"/>
  <c r="F28" i="2"/>
  <c r="E28" i="2"/>
  <c r="D28" i="2"/>
  <c r="C28" i="2"/>
  <c r="G28" i="2" s="1"/>
  <c r="D29" i="2"/>
  <c r="C29" i="2"/>
</calcChain>
</file>

<file path=xl/sharedStrings.xml><?xml version="1.0" encoding="utf-8"?>
<sst xmlns="http://schemas.openxmlformats.org/spreadsheetml/2006/main" count="111" uniqueCount="55">
  <si>
    <r>
      <rPr>
        <b/>
        <sz val="8"/>
        <color rgb="FF000000"/>
        <rFont val="Calibri"/>
      </rPr>
      <t xml:space="preserve">M </t>
    </r>
  </si>
  <si>
    <r>
      <rPr>
        <b/>
        <sz val="8"/>
        <color rgb="FF000000"/>
        <rFont val="Calibri"/>
      </rPr>
      <t xml:space="preserve">T </t>
    </r>
  </si>
  <si>
    <r>
      <rPr>
        <b/>
        <sz val="8"/>
        <color rgb="FF000000"/>
        <rFont val="Calibri"/>
      </rPr>
      <t xml:space="preserve">O </t>
    </r>
  </si>
  <si>
    <r>
      <rPr>
        <b/>
        <sz val="8"/>
        <color rgb="FF000000"/>
        <rFont val="Calibri"/>
      </rPr>
      <t xml:space="preserve">F </t>
    </r>
  </si>
  <si>
    <r>
      <rPr>
        <b/>
        <sz val="8"/>
        <color rgb="FF000000"/>
        <rFont val="Calibri"/>
      </rPr>
      <t xml:space="preserve">L </t>
    </r>
  </si>
  <si>
    <r>
      <rPr>
        <b/>
        <sz val="8"/>
        <color rgb="FFFF0000"/>
        <rFont val="Calibri"/>
      </rPr>
      <t xml:space="preserve">S </t>
    </r>
  </si>
  <si>
    <t>Läsperiod: Läsvecka - datum - kalendervecka</t>
  </si>
  <si>
    <t xml:space="preserve">Läsvecka </t>
  </si>
  <si>
    <t>Måndag</t>
  </si>
  <si>
    <t>Tisdag</t>
  </si>
  <si>
    <t>Onsdag</t>
  </si>
  <si>
    <t>Torsdag</t>
  </si>
  <si>
    <t>Fredag</t>
  </si>
  <si>
    <t>Lördag</t>
  </si>
  <si>
    <t>Kalendervecka</t>
  </si>
  <si>
    <t>TP1</t>
  </si>
  <si>
    <t>TP2</t>
  </si>
  <si>
    <t>Undervisning</t>
  </si>
  <si>
    <t>Tentamen</t>
  </si>
  <si>
    <t>Omtentamen</t>
  </si>
  <si>
    <t>Helgdag</t>
  </si>
  <si>
    <t>TP3</t>
  </si>
  <si>
    <t>TP 4 Omtentamen</t>
  </si>
  <si>
    <t>TP5</t>
  </si>
  <si>
    <t>Månad</t>
  </si>
  <si>
    <t>Augusti</t>
  </si>
  <si>
    <t>Omtentamensperiod (TP6)</t>
  </si>
  <si>
    <t>TP4</t>
  </si>
  <si>
    <t>TP6</t>
  </si>
  <si>
    <t>LP1 1</t>
  </si>
  <si>
    <t>LP3 1</t>
  </si>
  <si>
    <t>LP2 1</t>
  </si>
  <si>
    <t>LP4 1</t>
  </si>
  <si>
    <t>Läsvecka</t>
  </si>
  <si>
    <t>sept</t>
  </si>
  <si>
    <t>okt</t>
  </si>
  <si>
    <t>nov</t>
  </si>
  <si>
    <t>dec</t>
  </si>
  <si>
    <t>jan</t>
  </si>
  <si>
    <t>feb</t>
  </si>
  <si>
    <t>mars</t>
  </si>
  <si>
    <t>april</t>
  </si>
  <si>
    <t>maj</t>
  </si>
  <si>
    <t>juni</t>
  </si>
  <si>
    <t>juli</t>
  </si>
  <si>
    <t>aug</t>
  </si>
  <si>
    <t>JUL</t>
  </si>
  <si>
    <t>Undervisningsfritt</t>
  </si>
  <si>
    <t>2024/2025</t>
  </si>
  <si>
    <t>Läsåret 2024-2025</t>
  </si>
  <si>
    <t>Höstterminen 2024 - läsperiod 1 (116)</t>
  </si>
  <si>
    <t>Höstterminen 2024 - läsperiod 2 (117)</t>
  </si>
  <si>
    <t>Vårterminen 2025 - läsperiod 3 (117)</t>
  </si>
  <si>
    <t>Vårterminen 2025 - läsperiod 4 (118)</t>
  </si>
  <si>
    <t xml:space="preserve">Repetition, reflektion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</si>
</sst>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b/>
      <sz val="8"/>
      <color rgb="FFFF0000"/>
      <name val="Calibri"/>
    </font>
    <font>
      <i/>
      <sz val="8"/>
      <color rgb="FF000000"/>
      <name val="Calibri"/>
    </font>
    <font>
      <sz val="8"/>
      <color rgb="FFFF0000"/>
      <name val="Calibri"/>
    </font>
    <font>
      <b/>
      <sz val="11"/>
      <color theme="1"/>
      <name val="Calibri"/>
      <family val="2"/>
      <scheme val="minor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00B0F0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5" xfId="0" applyFont="1" applyBorder="1"/>
    <xf numFmtId="16" fontId="0" fillId="10" borderId="5" xfId="0" applyNumberForma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10" borderId="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 indent="1"/>
    </xf>
    <xf numFmtId="0" fontId="19" fillId="2" borderId="4" xfId="0" applyFont="1" applyFill="1" applyBorder="1" applyAlignment="1">
      <alignment horizontal="right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right"/>
    </xf>
    <xf numFmtId="0" fontId="1" fillId="7" borderId="4" xfId="0" applyFont="1" applyFill="1" applyBorder="1" applyAlignment="1">
      <alignment horizontal="right" vertical="center" wrapText="1"/>
    </xf>
    <xf numFmtId="0" fontId="0" fillId="6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11" borderId="4" xfId="0" applyFont="1" applyFill="1" applyBorder="1" applyAlignment="1">
      <alignment horizontal="right" vertical="center" wrapText="1"/>
    </xf>
    <xf numFmtId="164" fontId="0" fillId="11" borderId="5" xfId="0" applyNumberFormat="1" applyFill="1" applyBorder="1" applyAlignment="1">
      <alignment horizontal="center"/>
    </xf>
    <xf numFmtId="16" fontId="0" fillId="0" borderId="0" xfId="0" applyNumberFormat="1"/>
    <xf numFmtId="0" fontId="0" fillId="0" borderId="0" xfId="0" applyAlignment="1">
      <alignment horizontal="left" vertical="top"/>
    </xf>
    <xf numFmtId="0" fontId="1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textRotation="90" wrapText="1"/>
    </xf>
    <xf numFmtId="0" fontId="17" fillId="0" borderId="1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top" textRotation="90"/>
    </xf>
    <xf numFmtId="0" fontId="18" fillId="0" borderId="4" xfId="0" applyFont="1" applyBorder="1" applyAlignment="1">
      <alignment vertical="top" textRotation="90" wrapText="1" shrinkToFit="1"/>
    </xf>
    <xf numFmtId="0" fontId="18" fillId="0" borderId="1" xfId="0" applyFont="1" applyBorder="1" applyAlignment="1">
      <alignment vertical="top" textRotation="90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6" fontId="9" fillId="10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" fontId="9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32" zoomScale="115" zoomScaleNormal="115" zoomScalePageLayoutView="85" workbookViewId="0">
      <selection activeCell="H16" sqref="H16"/>
    </sheetView>
  </sheetViews>
  <sheetFormatPr defaultRowHeight="15" x14ac:dyDescent="0.25"/>
  <cols>
    <col min="1" max="1" width="3.7109375" bestFit="1" customWidth="1"/>
    <col min="2" max="2" width="3.42578125" customWidth="1"/>
    <col min="3" max="5" width="2.7109375" bestFit="1" customWidth="1"/>
    <col min="6" max="6" width="3.140625" bestFit="1" customWidth="1"/>
    <col min="7" max="9" width="2.7109375" bestFit="1" customWidth="1"/>
    <col min="10" max="10" width="6.28515625" customWidth="1"/>
  </cols>
  <sheetData>
    <row r="1" spans="1:12" ht="33" x14ac:dyDescent="0.45">
      <c r="B1" s="57" t="s">
        <v>14</v>
      </c>
      <c r="C1" s="54" t="s">
        <v>48</v>
      </c>
      <c r="D1" s="55"/>
      <c r="E1" s="55"/>
      <c r="F1" s="55"/>
      <c r="G1" s="55"/>
      <c r="H1" s="55"/>
      <c r="I1" s="56"/>
      <c r="J1" s="57" t="s">
        <v>33</v>
      </c>
      <c r="L1" s="39" t="s">
        <v>49</v>
      </c>
    </row>
    <row r="2" spans="1:12" ht="15" customHeight="1" x14ac:dyDescent="0.25">
      <c r="B2" s="58"/>
      <c r="C2" s="1" t="s">
        <v>0</v>
      </c>
      <c r="D2" s="1" t="s">
        <v>1</v>
      </c>
      <c r="E2" s="1" t="s">
        <v>2</v>
      </c>
      <c r="F2" s="1" t="s">
        <v>1</v>
      </c>
      <c r="G2" s="1" t="s">
        <v>3</v>
      </c>
      <c r="H2" s="1" t="s">
        <v>4</v>
      </c>
      <c r="I2" s="2" t="s">
        <v>5</v>
      </c>
      <c r="J2" s="58"/>
    </row>
    <row r="3" spans="1:12" x14ac:dyDescent="0.25">
      <c r="A3" s="60" t="s">
        <v>45</v>
      </c>
      <c r="B3" s="58"/>
      <c r="C3" s="3">
        <v>29</v>
      </c>
      <c r="D3" s="3">
        <v>30</v>
      </c>
      <c r="E3" s="3">
        <v>31</v>
      </c>
      <c r="F3" s="3">
        <v>1</v>
      </c>
      <c r="G3" s="3">
        <v>2</v>
      </c>
      <c r="H3" s="4">
        <v>3</v>
      </c>
      <c r="I3" s="5">
        <v>4</v>
      </c>
      <c r="J3" s="58"/>
    </row>
    <row r="4" spans="1:12" x14ac:dyDescent="0.25">
      <c r="A4" s="60"/>
      <c r="B4" s="58"/>
      <c r="C4" s="3">
        <v>5</v>
      </c>
      <c r="D4" s="3">
        <v>6</v>
      </c>
      <c r="E4" s="3">
        <v>7</v>
      </c>
      <c r="F4" s="3">
        <v>8</v>
      </c>
      <c r="G4" s="3">
        <v>9</v>
      </c>
      <c r="H4" s="4">
        <v>10</v>
      </c>
      <c r="I4" s="5">
        <v>11</v>
      </c>
      <c r="J4" s="58"/>
      <c r="L4" s="40"/>
    </row>
    <row r="5" spans="1:12" x14ac:dyDescent="0.25">
      <c r="A5" s="60"/>
      <c r="B5" s="58"/>
      <c r="C5" s="3">
        <v>12</v>
      </c>
      <c r="D5" s="3">
        <v>13</v>
      </c>
      <c r="E5" s="3">
        <v>14</v>
      </c>
      <c r="F5" s="3">
        <v>15</v>
      </c>
      <c r="G5" s="3">
        <v>16</v>
      </c>
      <c r="H5" s="4">
        <v>17</v>
      </c>
      <c r="I5" s="5">
        <v>18</v>
      </c>
      <c r="J5" s="58"/>
      <c r="L5" s="41"/>
    </row>
    <row r="6" spans="1:12" x14ac:dyDescent="0.25">
      <c r="A6" s="60"/>
      <c r="B6" s="58"/>
      <c r="C6" s="6">
        <v>19</v>
      </c>
      <c r="D6" s="6">
        <v>20</v>
      </c>
      <c r="E6" s="6">
        <v>21</v>
      </c>
      <c r="F6" s="6">
        <v>22</v>
      </c>
      <c r="G6" s="6">
        <v>23</v>
      </c>
      <c r="H6" s="6">
        <v>24</v>
      </c>
      <c r="I6" s="5">
        <v>25</v>
      </c>
      <c r="J6" s="58"/>
      <c r="L6" s="41"/>
    </row>
    <row r="7" spans="1:12" x14ac:dyDescent="0.25">
      <c r="A7" s="60"/>
      <c r="B7" s="59"/>
      <c r="C7" s="6">
        <v>26</v>
      </c>
      <c r="D7" s="6">
        <v>27</v>
      </c>
      <c r="E7" s="6">
        <v>28</v>
      </c>
      <c r="F7" s="6">
        <v>29</v>
      </c>
      <c r="G7" s="6">
        <v>30</v>
      </c>
      <c r="H7" s="6">
        <v>31</v>
      </c>
      <c r="I7" s="5">
        <v>1</v>
      </c>
      <c r="J7" s="59"/>
      <c r="L7" s="41"/>
    </row>
    <row r="8" spans="1:12" x14ac:dyDescent="0.25">
      <c r="A8" s="60" t="s">
        <v>34</v>
      </c>
      <c r="B8" s="32">
        <v>36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4">
        <v>7</v>
      </c>
      <c r="I8" s="5">
        <v>8</v>
      </c>
      <c r="J8" s="31" t="s">
        <v>29</v>
      </c>
    </row>
    <row r="9" spans="1:12" x14ac:dyDescent="0.25">
      <c r="A9" s="60"/>
      <c r="B9" s="32">
        <v>37</v>
      </c>
      <c r="C9" s="7">
        <v>9</v>
      </c>
      <c r="D9" s="7">
        <v>10</v>
      </c>
      <c r="E9" s="7">
        <v>11</v>
      </c>
      <c r="F9" s="7">
        <v>12</v>
      </c>
      <c r="G9" s="7">
        <v>13</v>
      </c>
      <c r="H9" s="4">
        <v>14</v>
      </c>
      <c r="I9" s="5">
        <v>15</v>
      </c>
      <c r="J9" s="30">
        <v>2</v>
      </c>
    </row>
    <row r="10" spans="1:12" x14ac:dyDescent="0.25">
      <c r="A10" s="60"/>
      <c r="B10" s="32">
        <v>38</v>
      </c>
      <c r="C10" s="7">
        <v>16</v>
      </c>
      <c r="D10" s="7">
        <v>17</v>
      </c>
      <c r="E10" s="7">
        <v>18</v>
      </c>
      <c r="F10" s="7">
        <v>19</v>
      </c>
      <c r="G10" s="7">
        <v>20</v>
      </c>
      <c r="H10" s="4">
        <v>21</v>
      </c>
      <c r="I10" s="5">
        <v>22</v>
      </c>
      <c r="J10" s="30">
        <v>3</v>
      </c>
    </row>
    <row r="11" spans="1:12" x14ac:dyDescent="0.25">
      <c r="A11" s="60"/>
      <c r="B11" s="32">
        <v>39</v>
      </c>
      <c r="C11" s="7">
        <v>23</v>
      </c>
      <c r="D11" s="7">
        <v>24</v>
      </c>
      <c r="E11" s="7">
        <v>25</v>
      </c>
      <c r="F11" s="7">
        <v>26</v>
      </c>
      <c r="G11" s="7">
        <v>27</v>
      </c>
      <c r="H11" s="4">
        <v>28</v>
      </c>
      <c r="I11" s="5">
        <v>29</v>
      </c>
      <c r="J11" s="30">
        <v>4</v>
      </c>
    </row>
    <row r="12" spans="1:12" x14ac:dyDescent="0.25">
      <c r="A12" s="60"/>
      <c r="B12" s="32">
        <v>40</v>
      </c>
      <c r="C12" s="7">
        <v>30</v>
      </c>
      <c r="D12" s="7">
        <v>1</v>
      </c>
      <c r="E12" s="7">
        <v>2</v>
      </c>
      <c r="F12" s="7">
        <v>3</v>
      </c>
      <c r="G12" s="7">
        <v>4</v>
      </c>
      <c r="H12" s="4">
        <v>5</v>
      </c>
      <c r="I12" s="5">
        <v>6</v>
      </c>
      <c r="J12" s="30">
        <v>5</v>
      </c>
    </row>
    <row r="13" spans="1:12" x14ac:dyDescent="0.25">
      <c r="A13" s="60" t="s">
        <v>35</v>
      </c>
      <c r="B13" s="32">
        <v>41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H13" s="4">
        <v>12</v>
      </c>
      <c r="I13" s="5">
        <v>13</v>
      </c>
      <c r="J13" s="30">
        <v>6</v>
      </c>
    </row>
    <row r="14" spans="1:12" x14ac:dyDescent="0.25">
      <c r="A14" s="60"/>
      <c r="B14" s="32">
        <v>42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H14" s="4">
        <v>19</v>
      </c>
      <c r="I14" s="5">
        <v>20</v>
      </c>
      <c r="J14" s="30">
        <v>7</v>
      </c>
    </row>
    <row r="15" spans="1:12" x14ac:dyDescent="0.25">
      <c r="A15" s="60"/>
      <c r="B15" s="32">
        <v>43</v>
      </c>
      <c r="C15" s="43">
        <v>21</v>
      </c>
      <c r="D15" s="43">
        <v>22</v>
      </c>
      <c r="E15" s="3">
        <v>23</v>
      </c>
      <c r="F15" s="3">
        <v>24</v>
      </c>
      <c r="G15" s="8">
        <v>25</v>
      </c>
      <c r="H15" s="4">
        <v>26</v>
      </c>
      <c r="I15" s="5">
        <v>27</v>
      </c>
      <c r="J15" s="31">
        <v>8</v>
      </c>
    </row>
    <row r="16" spans="1:12" x14ac:dyDescent="0.25">
      <c r="A16" s="60"/>
      <c r="B16" s="32">
        <v>44</v>
      </c>
      <c r="C16" s="8">
        <v>28</v>
      </c>
      <c r="D16" s="8">
        <v>29</v>
      </c>
      <c r="E16" s="8">
        <v>30</v>
      </c>
      <c r="F16" s="8">
        <v>31</v>
      </c>
      <c r="G16" s="8">
        <v>1</v>
      </c>
      <c r="H16" s="5">
        <v>2</v>
      </c>
      <c r="I16" s="5">
        <v>3</v>
      </c>
      <c r="J16" s="31" t="s">
        <v>15</v>
      </c>
      <c r="K16" s="52"/>
    </row>
    <row r="17" spans="1:11" x14ac:dyDescent="0.25">
      <c r="A17" s="60" t="s">
        <v>36</v>
      </c>
      <c r="B17" s="32">
        <v>45</v>
      </c>
      <c r="C17" s="7">
        <v>4</v>
      </c>
      <c r="D17" s="7">
        <v>5</v>
      </c>
      <c r="E17" s="7">
        <v>6</v>
      </c>
      <c r="F17" s="7">
        <v>7</v>
      </c>
      <c r="G17" s="7">
        <v>8</v>
      </c>
      <c r="H17" s="4">
        <v>9</v>
      </c>
      <c r="I17" s="5">
        <v>10</v>
      </c>
      <c r="J17" s="31" t="s">
        <v>31</v>
      </c>
      <c r="K17" s="53"/>
    </row>
    <row r="18" spans="1:11" x14ac:dyDescent="0.25">
      <c r="A18" s="60"/>
      <c r="B18" s="32">
        <v>46</v>
      </c>
      <c r="C18" s="7">
        <v>11</v>
      </c>
      <c r="D18" s="7">
        <v>12</v>
      </c>
      <c r="E18" s="7">
        <v>13</v>
      </c>
      <c r="F18" s="7">
        <v>14</v>
      </c>
      <c r="G18" s="7">
        <v>15</v>
      </c>
      <c r="H18" s="4">
        <v>16</v>
      </c>
      <c r="I18" s="5">
        <v>17</v>
      </c>
      <c r="J18" s="30">
        <v>2</v>
      </c>
    </row>
    <row r="19" spans="1:11" x14ac:dyDescent="0.25">
      <c r="A19" s="60"/>
      <c r="B19" s="32">
        <v>47</v>
      </c>
      <c r="C19" s="7">
        <v>18</v>
      </c>
      <c r="D19" s="7">
        <v>19</v>
      </c>
      <c r="E19" s="7">
        <v>20</v>
      </c>
      <c r="F19" s="7">
        <v>21</v>
      </c>
      <c r="G19" s="7">
        <v>22</v>
      </c>
      <c r="H19" s="4">
        <v>23</v>
      </c>
      <c r="I19" s="5">
        <v>24</v>
      </c>
      <c r="J19" s="30">
        <v>3</v>
      </c>
    </row>
    <row r="20" spans="1:11" x14ac:dyDescent="0.25">
      <c r="A20" s="60"/>
      <c r="B20" s="32">
        <v>48</v>
      </c>
      <c r="C20" s="7">
        <v>25</v>
      </c>
      <c r="D20" s="7">
        <v>26</v>
      </c>
      <c r="E20" s="7">
        <v>27</v>
      </c>
      <c r="F20" s="7">
        <v>28</v>
      </c>
      <c r="G20" s="7">
        <v>29</v>
      </c>
      <c r="H20" s="4">
        <v>30</v>
      </c>
      <c r="I20" s="5">
        <v>1</v>
      </c>
      <c r="J20" s="30">
        <v>4</v>
      </c>
    </row>
    <row r="21" spans="1:11" x14ac:dyDescent="0.25">
      <c r="A21" s="60" t="s">
        <v>37</v>
      </c>
      <c r="B21" s="32">
        <v>49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4">
        <v>7</v>
      </c>
      <c r="I21" s="5">
        <v>8</v>
      </c>
      <c r="J21" s="30">
        <v>5</v>
      </c>
    </row>
    <row r="22" spans="1:11" x14ac:dyDescent="0.25">
      <c r="A22" s="60"/>
      <c r="B22" s="32">
        <v>50</v>
      </c>
      <c r="C22" s="7">
        <v>9</v>
      </c>
      <c r="D22" s="7">
        <v>10</v>
      </c>
      <c r="E22" s="7">
        <v>11</v>
      </c>
      <c r="F22" s="7">
        <v>12</v>
      </c>
      <c r="G22" s="7">
        <v>13</v>
      </c>
      <c r="H22" s="4">
        <v>14</v>
      </c>
      <c r="I22" s="5">
        <v>15</v>
      </c>
      <c r="J22" s="30">
        <v>6</v>
      </c>
    </row>
    <row r="23" spans="1:11" x14ac:dyDescent="0.25">
      <c r="A23" s="60"/>
      <c r="B23" s="32">
        <v>51</v>
      </c>
      <c r="C23" s="7">
        <v>16</v>
      </c>
      <c r="D23" s="7">
        <v>17</v>
      </c>
      <c r="E23" s="7">
        <v>18</v>
      </c>
      <c r="F23" s="7">
        <v>19</v>
      </c>
      <c r="G23" s="7">
        <v>20</v>
      </c>
      <c r="H23" s="4">
        <v>21</v>
      </c>
      <c r="I23" s="5">
        <v>22</v>
      </c>
      <c r="J23" s="30">
        <v>7</v>
      </c>
    </row>
    <row r="24" spans="1:11" x14ac:dyDescent="0.25">
      <c r="A24" s="60"/>
      <c r="B24" s="32">
        <v>52</v>
      </c>
      <c r="C24" s="3">
        <v>23</v>
      </c>
      <c r="D24" s="3">
        <v>24</v>
      </c>
      <c r="E24" s="5">
        <v>25</v>
      </c>
      <c r="F24" s="5">
        <v>26</v>
      </c>
      <c r="G24" s="3">
        <v>27</v>
      </c>
      <c r="H24" s="38">
        <v>28</v>
      </c>
      <c r="I24" s="5">
        <v>29</v>
      </c>
      <c r="J24" s="31" t="s">
        <v>46</v>
      </c>
    </row>
    <row r="25" spans="1:11" x14ac:dyDescent="0.25">
      <c r="A25" s="60"/>
      <c r="B25" s="32">
        <v>1</v>
      </c>
      <c r="C25" s="3">
        <v>30</v>
      </c>
      <c r="D25" s="3">
        <v>31</v>
      </c>
      <c r="E25" s="5">
        <v>1</v>
      </c>
      <c r="F25" s="3">
        <v>2</v>
      </c>
      <c r="G25" s="3">
        <v>3</v>
      </c>
      <c r="H25" s="38">
        <v>4</v>
      </c>
      <c r="I25" s="5">
        <v>5</v>
      </c>
      <c r="J25" s="31" t="s">
        <v>46</v>
      </c>
    </row>
    <row r="26" spans="1:11" x14ac:dyDescent="0.25">
      <c r="A26" s="60" t="s">
        <v>38</v>
      </c>
      <c r="B26" s="32">
        <v>2</v>
      </c>
      <c r="C26" s="5">
        <v>6</v>
      </c>
      <c r="D26" s="8">
        <v>7</v>
      </c>
      <c r="E26" s="8">
        <v>8</v>
      </c>
      <c r="F26" s="8">
        <v>9</v>
      </c>
      <c r="G26" s="8">
        <v>10</v>
      </c>
      <c r="H26" s="8">
        <v>11</v>
      </c>
      <c r="I26" s="5">
        <v>12</v>
      </c>
      <c r="J26" s="31" t="s">
        <v>16</v>
      </c>
    </row>
    <row r="27" spans="1:11" x14ac:dyDescent="0.25">
      <c r="A27" s="60"/>
      <c r="B27" s="32">
        <v>3</v>
      </c>
      <c r="C27" s="8">
        <v>13</v>
      </c>
      <c r="D27" s="8">
        <v>14</v>
      </c>
      <c r="E27" s="8">
        <v>15</v>
      </c>
      <c r="F27" s="8">
        <v>16</v>
      </c>
      <c r="G27" s="8">
        <v>17</v>
      </c>
      <c r="H27" s="38">
        <v>18</v>
      </c>
      <c r="I27" s="5">
        <v>19</v>
      </c>
      <c r="J27" s="31" t="s">
        <v>16</v>
      </c>
    </row>
    <row r="28" spans="1:11" x14ac:dyDescent="0.25">
      <c r="A28" s="60"/>
      <c r="B28" s="32">
        <v>4</v>
      </c>
      <c r="C28" s="7">
        <v>20</v>
      </c>
      <c r="D28" s="7">
        <v>21</v>
      </c>
      <c r="E28" s="7">
        <v>22</v>
      </c>
      <c r="F28" s="7">
        <v>23</v>
      </c>
      <c r="G28" s="7">
        <v>24</v>
      </c>
      <c r="H28" s="4">
        <v>25</v>
      </c>
      <c r="I28" s="5">
        <v>26</v>
      </c>
      <c r="J28" s="31" t="s">
        <v>30</v>
      </c>
    </row>
    <row r="29" spans="1:11" x14ac:dyDescent="0.25">
      <c r="A29" s="60"/>
      <c r="B29" s="32">
        <v>5</v>
      </c>
      <c r="C29" s="7">
        <v>27</v>
      </c>
      <c r="D29" s="7">
        <v>28</v>
      </c>
      <c r="E29" s="7">
        <v>29</v>
      </c>
      <c r="F29" s="7">
        <v>30</v>
      </c>
      <c r="G29" s="7">
        <v>31</v>
      </c>
      <c r="H29" s="4">
        <v>1</v>
      </c>
      <c r="I29" s="5">
        <v>2</v>
      </c>
      <c r="J29" s="30">
        <v>2</v>
      </c>
    </row>
    <row r="30" spans="1:11" x14ac:dyDescent="0.25">
      <c r="A30" s="61" t="s">
        <v>39</v>
      </c>
      <c r="B30" s="32">
        <v>6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4">
        <v>8</v>
      </c>
      <c r="I30" s="5">
        <v>9</v>
      </c>
      <c r="J30" s="30">
        <v>3</v>
      </c>
    </row>
    <row r="31" spans="1:11" x14ac:dyDescent="0.25">
      <c r="A31" s="61"/>
      <c r="B31" s="32">
        <v>7</v>
      </c>
      <c r="C31" s="7">
        <v>10</v>
      </c>
      <c r="D31" s="7">
        <v>11</v>
      </c>
      <c r="E31" s="7">
        <v>12</v>
      </c>
      <c r="F31" s="7">
        <v>13</v>
      </c>
      <c r="G31" s="7">
        <v>14</v>
      </c>
      <c r="H31" s="4">
        <v>15</v>
      </c>
      <c r="I31" s="5">
        <v>16</v>
      </c>
      <c r="J31" s="30">
        <v>4</v>
      </c>
    </row>
    <row r="32" spans="1:11" x14ac:dyDescent="0.25">
      <c r="A32" s="61"/>
      <c r="B32" s="32">
        <v>8</v>
      </c>
      <c r="C32" s="7">
        <v>17</v>
      </c>
      <c r="D32" s="7">
        <v>18</v>
      </c>
      <c r="E32" s="7">
        <v>19</v>
      </c>
      <c r="F32" s="7">
        <v>20</v>
      </c>
      <c r="G32" s="7">
        <v>21</v>
      </c>
      <c r="H32" s="4">
        <v>22</v>
      </c>
      <c r="I32" s="5">
        <v>23</v>
      </c>
      <c r="J32" s="30">
        <v>5</v>
      </c>
    </row>
    <row r="33" spans="1:11" x14ac:dyDescent="0.25">
      <c r="A33" s="61"/>
      <c r="B33" s="32">
        <v>9</v>
      </c>
      <c r="C33" s="7">
        <v>24</v>
      </c>
      <c r="D33" s="7">
        <v>25</v>
      </c>
      <c r="E33" s="7">
        <v>26</v>
      </c>
      <c r="F33" s="7">
        <v>27</v>
      </c>
      <c r="G33" s="7">
        <v>28</v>
      </c>
      <c r="H33" s="4">
        <v>1</v>
      </c>
      <c r="I33" s="5">
        <v>2</v>
      </c>
      <c r="J33" s="30">
        <v>6</v>
      </c>
    </row>
    <row r="34" spans="1:11" x14ac:dyDescent="0.25">
      <c r="A34" s="60" t="s">
        <v>40</v>
      </c>
      <c r="B34" s="32">
        <v>10</v>
      </c>
      <c r="C34" s="7">
        <v>3</v>
      </c>
      <c r="D34" s="7">
        <v>4</v>
      </c>
      <c r="E34" s="7">
        <v>5</v>
      </c>
      <c r="F34" s="7">
        <v>6</v>
      </c>
      <c r="G34" s="7">
        <v>7</v>
      </c>
      <c r="H34" s="4">
        <v>8</v>
      </c>
      <c r="I34" s="5">
        <v>9</v>
      </c>
      <c r="J34" s="30">
        <v>7</v>
      </c>
    </row>
    <row r="35" spans="1:11" x14ac:dyDescent="0.25">
      <c r="A35" s="60"/>
      <c r="B35" s="32">
        <v>11</v>
      </c>
      <c r="C35" s="43">
        <v>10</v>
      </c>
      <c r="D35" s="43">
        <v>11</v>
      </c>
      <c r="E35" s="43">
        <v>12</v>
      </c>
      <c r="F35" s="3">
        <v>13</v>
      </c>
      <c r="G35" s="3">
        <v>14</v>
      </c>
      <c r="H35" s="4">
        <v>15</v>
      </c>
      <c r="I35" s="5">
        <v>16</v>
      </c>
      <c r="J35" s="30">
        <v>8</v>
      </c>
    </row>
    <row r="36" spans="1:11" x14ac:dyDescent="0.25">
      <c r="A36" s="60"/>
      <c r="B36" s="32">
        <v>12</v>
      </c>
      <c r="C36" s="8">
        <v>17</v>
      </c>
      <c r="D36" s="8">
        <v>18</v>
      </c>
      <c r="E36" s="8">
        <v>19</v>
      </c>
      <c r="F36" s="8">
        <v>20</v>
      </c>
      <c r="G36" s="8">
        <v>21</v>
      </c>
      <c r="H36" s="8">
        <v>22</v>
      </c>
      <c r="I36" s="5">
        <v>23</v>
      </c>
      <c r="J36" s="31" t="s">
        <v>21</v>
      </c>
    </row>
    <row r="37" spans="1:11" x14ac:dyDescent="0.25">
      <c r="A37" s="60"/>
      <c r="B37" s="32">
        <v>13</v>
      </c>
      <c r="C37" s="7">
        <v>24</v>
      </c>
      <c r="D37" s="7">
        <v>25</v>
      </c>
      <c r="E37" s="7">
        <v>26</v>
      </c>
      <c r="F37" s="7">
        <v>27</v>
      </c>
      <c r="G37" s="7">
        <v>28</v>
      </c>
      <c r="H37" s="4">
        <v>29</v>
      </c>
      <c r="I37" s="5">
        <v>30</v>
      </c>
      <c r="J37" s="31" t="s">
        <v>32</v>
      </c>
    </row>
    <row r="38" spans="1:11" x14ac:dyDescent="0.25">
      <c r="A38" s="60"/>
      <c r="B38" s="32">
        <v>14</v>
      </c>
      <c r="C38" s="7">
        <v>31</v>
      </c>
      <c r="D38" s="7">
        <v>1</v>
      </c>
      <c r="E38" s="7">
        <v>2</v>
      </c>
      <c r="F38" s="7">
        <v>3</v>
      </c>
      <c r="G38" s="7">
        <v>4</v>
      </c>
      <c r="H38" s="4">
        <v>5</v>
      </c>
      <c r="I38" s="5">
        <v>6</v>
      </c>
      <c r="J38" s="30">
        <v>2</v>
      </c>
      <c r="K38" s="42"/>
    </row>
    <row r="39" spans="1:11" x14ac:dyDescent="0.25">
      <c r="A39" s="60" t="s">
        <v>41</v>
      </c>
      <c r="B39" s="32">
        <v>15</v>
      </c>
      <c r="C39" s="7">
        <v>7</v>
      </c>
      <c r="D39" s="7">
        <v>8</v>
      </c>
      <c r="E39" s="7">
        <v>9</v>
      </c>
      <c r="F39" s="7">
        <v>10</v>
      </c>
      <c r="G39" s="7">
        <v>11</v>
      </c>
      <c r="H39" s="4">
        <v>12</v>
      </c>
      <c r="I39" s="5">
        <v>13</v>
      </c>
      <c r="J39" s="31">
        <v>3</v>
      </c>
    </row>
    <row r="40" spans="1:11" x14ac:dyDescent="0.25">
      <c r="A40" s="60"/>
      <c r="B40" s="32">
        <v>16</v>
      </c>
      <c r="C40" s="7">
        <v>14</v>
      </c>
      <c r="D40" s="7">
        <v>15</v>
      </c>
      <c r="E40" s="7">
        <v>16</v>
      </c>
      <c r="F40" s="50">
        <v>17</v>
      </c>
      <c r="G40" s="5">
        <v>18</v>
      </c>
      <c r="H40" s="38">
        <v>19</v>
      </c>
      <c r="I40" s="5">
        <v>20</v>
      </c>
      <c r="J40" s="31">
        <v>4</v>
      </c>
    </row>
    <row r="41" spans="1:11" x14ac:dyDescent="0.25">
      <c r="A41" s="60"/>
      <c r="B41" s="32">
        <v>17</v>
      </c>
      <c r="C41" s="5">
        <v>21</v>
      </c>
      <c r="D41" s="6">
        <v>22</v>
      </c>
      <c r="E41" s="6">
        <v>23</v>
      </c>
      <c r="F41" s="6">
        <v>24</v>
      </c>
      <c r="G41" s="6">
        <v>25</v>
      </c>
      <c r="H41" s="6">
        <v>26</v>
      </c>
      <c r="I41" s="5">
        <v>27</v>
      </c>
      <c r="J41" s="30" t="s">
        <v>27</v>
      </c>
    </row>
    <row r="42" spans="1:11" x14ac:dyDescent="0.25">
      <c r="A42" s="60"/>
      <c r="B42" s="32">
        <v>18</v>
      </c>
      <c r="C42" s="6">
        <v>28</v>
      </c>
      <c r="D42" s="6">
        <v>29</v>
      </c>
      <c r="E42" s="3">
        <v>30</v>
      </c>
      <c r="F42" s="5">
        <v>1</v>
      </c>
      <c r="G42" s="6">
        <v>2</v>
      </c>
      <c r="H42" s="6">
        <v>3</v>
      </c>
      <c r="I42" s="5">
        <v>4</v>
      </c>
      <c r="J42" s="30" t="s">
        <v>27</v>
      </c>
    </row>
    <row r="43" spans="1:11" x14ac:dyDescent="0.25">
      <c r="A43" s="60" t="s">
        <v>42</v>
      </c>
      <c r="B43" s="32">
        <v>19</v>
      </c>
      <c r="C43" s="7">
        <v>5</v>
      </c>
      <c r="D43" s="7">
        <v>6</v>
      </c>
      <c r="E43" s="7">
        <v>7</v>
      </c>
      <c r="F43" s="7">
        <v>8</v>
      </c>
      <c r="G43" s="7">
        <v>9</v>
      </c>
      <c r="H43" s="4">
        <v>10</v>
      </c>
      <c r="I43" s="5">
        <v>11</v>
      </c>
      <c r="J43" s="30">
        <v>5</v>
      </c>
      <c r="K43" s="42"/>
    </row>
    <row r="44" spans="1:11" x14ac:dyDescent="0.25">
      <c r="A44" s="60"/>
      <c r="B44" s="32">
        <v>20</v>
      </c>
      <c r="C44" s="7">
        <v>12</v>
      </c>
      <c r="D44" s="7">
        <v>13</v>
      </c>
      <c r="E44" s="7">
        <v>14</v>
      </c>
      <c r="F44" s="7">
        <v>15</v>
      </c>
      <c r="G44" s="7">
        <v>16</v>
      </c>
      <c r="H44" s="4">
        <v>17</v>
      </c>
      <c r="I44" s="5">
        <v>18</v>
      </c>
      <c r="J44" s="30">
        <v>6</v>
      </c>
      <c r="K44" s="42"/>
    </row>
    <row r="45" spans="1:11" x14ac:dyDescent="0.25">
      <c r="A45" s="60"/>
      <c r="B45" s="32">
        <v>21</v>
      </c>
      <c r="C45" s="7">
        <v>19</v>
      </c>
      <c r="D45" s="7">
        <v>20</v>
      </c>
      <c r="E45" s="7">
        <v>21</v>
      </c>
      <c r="F45" s="7">
        <v>22</v>
      </c>
      <c r="G45" s="7">
        <v>23</v>
      </c>
      <c r="H45" s="4">
        <v>24</v>
      </c>
      <c r="I45" s="5">
        <v>25</v>
      </c>
      <c r="J45" s="30">
        <v>7</v>
      </c>
    </row>
    <row r="46" spans="1:11" x14ac:dyDescent="0.25">
      <c r="A46" s="60"/>
      <c r="B46" s="32">
        <v>22</v>
      </c>
      <c r="C46" s="7">
        <v>26</v>
      </c>
      <c r="D46" s="7">
        <v>27</v>
      </c>
      <c r="E46" s="43">
        <v>28</v>
      </c>
      <c r="F46" s="5">
        <v>29</v>
      </c>
      <c r="G46" s="3">
        <v>30</v>
      </c>
      <c r="H46" s="8">
        <v>31</v>
      </c>
      <c r="I46" s="5">
        <v>1</v>
      </c>
      <c r="J46" s="30">
        <v>8</v>
      </c>
    </row>
    <row r="47" spans="1:11" x14ac:dyDescent="0.25">
      <c r="A47" s="60" t="s">
        <v>43</v>
      </c>
      <c r="B47" s="32">
        <v>23</v>
      </c>
      <c r="C47" s="8">
        <v>2</v>
      </c>
      <c r="D47" s="8">
        <v>3</v>
      </c>
      <c r="E47" s="8">
        <v>4</v>
      </c>
      <c r="F47" s="8">
        <v>5</v>
      </c>
      <c r="G47" s="5">
        <v>6</v>
      </c>
      <c r="H47" s="8">
        <v>7</v>
      </c>
      <c r="I47" s="5">
        <v>8</v>
      </c>
      <c r="J47" s="31" t="s">
        <v>23</v>
      </c>
    </row>
    <row r="48" spans="1:11" x14ac:dyDescent="0.25">
      <c r="A48" s="60"/>
      <c r="B48" s="32">
        <v>24</v>
      </c>
      <c r="C48" s="3">
        <v>9</v>
      </c>
      <c r="D48" s="3">
        <v>10</v>
      </c>
      <c r="E48" s="3">
        <v>11</v>
      </c>
      <c r="F48" s="3">
        <v>12</v>
      </c>
      <c r="G48" s="3">
        <v>13</v>
      </c>
      <c r="H48" s="4">
        <v>14</v>
      </c>
      <c r="I48" s="5">
        <v>15</v>
      </c>
      <c r="J48" s="31"/>
    </row>
    <row r="49" spans="1:10" x14ac:dyDescent="0.25">
      <c r="A49" s="60"/>
      <c r="B49" s="32">
        <v>25</v>
      </c>
      <c r="C49" s="3">
        <v>16</v>
      </c>
      <c r="D49" s="3">
        <v>17</v>
      </c>
      <c r="E49" s="3">
        <v>18</v>
      </c>
      <c r="F49" s="3">
        <v>19</v>
      </c>
      <c r="G49" s="3">
        <v>20</v>
      </c>
      <c r="H49" s="4">
        <v>21</v>
      </c>
      <c r="I49" s="5">
        <v>22</v>
      </c>
      <c r="J49" s="31"/>
    </row>
    <row r="50" spans="1:10" x14ac:dyDescent="0.25">
      <c r="A50" s="60"/>
      <c r="B50" s="32">
        <v>26</v>
      </c>
      <c r="C50" s="3">
        <v>23</v>
      </c>
      <c r="D50" s="3">
        <v>24</v>
      </c>
      <c r="E50" s="3">
        <v>25</v>
      </c>
      <c r="F50" s="3">
        <v>26</v>
      </c>
      <c r="G50" s="3">
        <v>27</v>
      </c>
      <c r="H50" s="38">
        <v>28</v>
      </c>
      <c r="I50" s="5">
        <v>29</v>
      </c>
      <c r="J50" s="31"/>
    </row>
    <row r="51" spans="1:10" x14ac:dyDescent="0.25">
      <c r="A51" s="60"/>
      <c r="B51" s="32">
        <v>27</v>
      </c>
      <c r="C51" s="3">
        <v>30</v>
      </c>
      <c r="D51" s="3">
        <v>1</v>
      </c>
      <c r="E51" s="3">
        <v>2</v>
      </c>
      <c r="F51" s="3">
        <v>3</v>
      </c>
      <c r="G51" s="3">
        <v>4</v>
      </c>
      <c r="H51" s="4">
        <v>5</v>
      </c>
      <c r="I51" s="5">
        <v>6</v>
      </c>
      <c r="J51" s="31"/>
    </row>
    <row r="52" spans="1:10" x14ac:dyDescent="0.25">
      <c r="A52" s="60" t="s">
        <v>44</v>
      </c>
      <c r="B52" s="32">
        <v>28</v>
      </c>
      <c r="C52" s="3">
        <v>7</v>
      </c>
      <c r="D52" s="3">
        <v>8</v>
      </c>
      <c r="E52" s="3">
        <v>9</v>
      </c>
      <c r="F52" s="3">
        <v>10</v>
      </c>
      <c r="G52" s="3">
        <v>11</v>
      </c>
      <c r="H52" s="4">
        <v>12</v>
      </c>
      <c r="I52" s="5">
        <v>13</v>
      </c>
      <c r="J52" s="31"/>
    </row>
    <row r="53" spans="1:10" x14ac:dyDescent="0.25">
      <c r="A53" s="60"/>
      <c r="B53" s="32">
        <v>29</v>
      </c>
      <c r="C53" s="3">
        <v>14</v>
      </c>
      <c r="D53" s="3">
        <v>15</v>
      </c>
      <c r="E53" s="3">
        <v>16</v>
      </c>
      <c r="F53" s="3">
        <v>17</v>
      </c>
      <c r="G53" s="3">
        <v>18</v>
      </c>
      <c r="H53" s="4">
        <v>19</v>
      </c>
      <c r="I53" s="5">
        <v>20</v>
      </c>
      <c r="J53" s="31"/>
    </row>
    <row r="54" spans="1:10" x14ac:dyDescent="0.25">
      <c r="A54" s="60"/>
      <c r="B54" s="32">
        <v>30</v>
      </c>
      <c r="C54" s="3">
        <v>21</v>
      </c>
      <c r="D54" s="3">
        <v>22</v>
      </c>
      <c r="E54" s="3">
        <v>23</v>
      </c>
      <c r="F54" s="3">
        <v>24</v>
      </c>
      <c r="G54" s="3">
        <v>25</v>
      </c>
      <c r="H54" s="4">
        <v>26</v>
      </c>
      <c r="I54" s="5">
        <v>27</v>
      </c>
      <c r="J54" s="31"/>
    </row>
    <row r="55" spans="1:10" x14ac:dyDescent="0.25">
      <c r="A55" s="60"/>
      <c r="B55" s="32">
        <v>31</v>
      </c>
      <c r="C55" s="3">
        <v>28</v>
      </c>
      <c r="D55" s="3">
        <v>29</v>
      </c>
      <c r="E55" s="3">
        <v>30</v>
      </c>
      <c r="F55" s="3">
        <v>31</v>
      </c>
      <c r="G55" s="3">
        <v>1</v>
      </c>
      <c r="H55" s="4">
        <v>2</v>
      </c>
      <c r="I55" s="5">
        <v>3</v>
      </c>
      <c r="J55" s="31"/>
    </row>
    <row r="56" spans="1:10" x14ac:dyDescent="0.25">
      <c r="A56" s="62" t="s">
        <v>45</v>
      </c>
      <c r="B56" s="32">
        <v>32</v>
      </c>
      <c r="C56" s="3">
        <v>4</v>
      </c>
      <c r="D56" s="3">
        <v>5</v>
      </c>
      <c r="E56" s="3">
        <v>6</v>
      </c>
      <c r="F56" s="3">
        <v>7</v>
      </c>
      <c r="G56" s="3">
        <v>8</v>
      </c>
      <c r="H56" s="4">
        <v>9</v>
      </c>
      <c r="I56" s="5">
        <v>10</v>
      </c>
      <c r="J56" s="31"/>
    </row>
    <row r="57" spans="1:10" ht="15" customHeight="1" x14ac:dyDescent="0.25">
      <c r="A57" s="63"/>
      <c r="B57" s="32">
        <v>33</v>
      </c>
      <c r="C57" s="3">
        <v>11</v>
      </c>
      <c r="D57" s="3">
        <v>12</v>
      </c>
      <c r="E57" s="3">
        <v>13</v>
      </c>
      <c r="F57" s="3">
        <v>14</v>
      </c>
      <c r="G57" s="3">
        <v>15</v>
      </c>
      <c r="H57" s="4">
        <v>16</v>
      </c>
      <c r="I57" s="5">
        <v>17</v>
      </c>
      <c r="J57" s="31"/>
    </row>
    <row r="58" spans="1:10" x14ac:dyDescent="0.25">
      <c r="A58" s="63"/>
      <c r="B58" s="32">
        <v>34</v>
      </c>
      <c r="C58" s="34">
        <v>18</v>
      </c>
      <c r="D58" s="34">
        <v>19</v>
      </c>
      <c r="E58" s="34">
        <v>20</v>
      </c>
      <c r="F58" s="34">
        <v>21</v>
      </c>
      <c r="G58" s="34">
        <v>22</v>
      </c>
      <c r="H58" s="34">
        <v>23</v>
      </c>
      <c r="I58" s="5">
        <v>24</v>
      </c>
      <c r="J58" s="31" t="s">
        <v>28</v>
      </c>
    </row>
    <row r="59" spans="1:10" x14ac:dyDescent="0.25">
      <c r="A59" s="64"/>
      <c r="B59" s="32">
        <v>35</v>
      </c>
      <c r="C59" s="34">
        <v>25</v>
      </c>
      <c r="D59" s="34">
        <v>26</v>
      </c>
      <c r="E59" s="34">
        <v>27</v>
      </c>
      <c r="F59" s="34">
        <v>28</v>
      </c>
      <c r="G59" s="34">
        <v>29</v>
      </c>
      <c r="H59" s="34">
        <v>30</v>
      </c>
      <c r="I59" s="5">
        <v>31</v>
      </c>
      <c r="J59" s="31" t="s">
        <v>28</v>
      </c>
    </row>
    <row r="60" spans="1:10" x14ac:dyDescent="0.25">
      <c r="B60" s="32">
        <v>36</v>
      </c>
      <c r="C60" s="7">
        <v>1</v>
      </c>
      <c r="D60" s="7">
        <v>2</v>
      </c>
      <c r="E60" s="7">
        <v>3</v>
      </c>
      <c r="F60" s="7">
        <v>4</v>
      </c>
      <c r="G60" s="7">
        <v>5</v>
      </c>
      <c r="H60" s="4">
        <v>6</v>
      </c>
      <c r="I60" s="5">
        <v>7</v>
      </c>
      <c r="J60" s="30" t="s">
        <v>29</v>
      </c>
    </row>
    <row r="61" spans="1:10" x14ac:dyDescent="0.25">
      <c r="B61" s="32">
        <v>37</v>
      </c>
      <c r="C61" s="7">
        <v>8</v>
      </c>
      <c r="D61" s="7">
        <v>9</v>
      </c>
      <c r="E61" s="7">
        <v>10</v>
      </c>
      <c r="F61" s="7">
        <v>11</v>
      </c>
      <c r="G61" s="7">
        <v>12</v>
      </c>
      <c r="H61" s="4">
        <v>13</v>
      </c>
      <c r="I61" s="5">
        <v>14</v>
      </c>
      <c r="J61" s="30">
        <v>2</v>
      </c>
    </row>
    <row r="62" spans="1:10" x14ac:dyDescent="0.25">
      <c r="B62" s="32">
        <v>38</v>
      </c>
      <c r="C62" s="7">
        <v>15</v>
      </c>
      <c r="D62" s="7">
        <v>16</v>
      </c>
      <c r="E62" s="7">
        <v>17</v>
      </c>
      <c r="F62" s="7">
        <v>18</v>
      </c>
      <c r="G62" s="7">
        <v>19</v>
      </c>
      <c r="H62" s="35">
        <v>20</v>
      </c>
      <c r="I62" s="36">
        <v>21</v>
      </c>
      <c r="J62" s="37">
        <v>3</v>
      </c>
    </row>
    <row r="63" spans="1:10" x14ac:dyDescent="0.25"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56:A59"/>
    <mergeCell ref="A39:A42"/>
    <mergeCell ref="A43:A46"/>
    <mergeCell ref="A47:A51"/>
    <mergeCell ref="A52:A55"/>
    <mergeCell ref="A17:A20"/>
    <mergeCell ref="A21:A25"/>
    <mergeCell ref="A26:A29"/>
    <mergeCell ref="A30:A33"/>
    <mergeCell ref="A34:A38"/>
    <mergeCell ref="C1:I1"/>
    <mergeCell ref="J1:J7"/>
    <mergeCell ref="B1:B7"/>
    <mergeCell ref="A8:A12"/>
    <mergeCell ref="A13:A16"/>
    <mergeCell ref="A3:A7"/>
  </mergeCells>
  <pageMargins left="0.25" right="0.25" top="0.75" bottom="0.75" header="0.3" footer="0.3"/>
  <pageSetup paperSize="9" scale="80" orientation="portrait" verticalDpi="300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zoomScale="90" zoomScaleNormal="90" workbookViewId="0">
      <selection activeCell="A26" sqref="A26"/>
    </sheetView>
  </sheetViews>
  <sheetFormatPr defaultRowHeight="15" x14ac:dyDescent="0.25"/>
  <cols>
    <col min="1" max="1" width="18.7109375" customWidth="1"/>
    <col min="2" max="2" width="18.140625" customWidth="1"/>
    <col min="3" max="3" width="18" customWidth="1"/>
    <col min="4" max="4" width="18.140625" customWidth="1"/>
    <col min="5" max="5" width="18.28515625" customWidth="1"/>
    <col min="6" max="7" width="18.42578125" customWidth="1"/>
    <col min="8" max="8" width="18.1406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8" x14ac:dyDescent="0.25">
      <c r="A3" s="12" t="s">
        <v>50</v>
      </c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7</v>
      </c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6" t="s">
        <v>13</v>
      </c>
      <c r="H5" s="17" t="s">
        <v>14</v>
      </c>
    </row>
    <row r="6" spans="1:8" x14ac:dyDescent="0.25">
      <c r="A6" s="18">
        <v>1</v>
      </c>
      <c r="B6" s="19">
        <v>45537</v>
      </c>
      <c r="C6" s="19">
        <f>SUM(B6)+1</f>
        <v>45538</v>
      </c>
      <c r="D6" s="19">
        <f>SUM(B6)+2</f>
        <v>45539</v>
      </c>
      <c r="E6" s="19">
        <f>SUM(B6)+3</f>
        <v>45540</v>
      </c>
      <c r="F6" s="19">
        <f t="shared" ref="F6:F11" si="0">SUM(B6)+4</f>
        <v>45541</v>
      </c>
      <c r="G6" s="20"/>
      <c r="H6" s="18">
        <v>36</v>
      </c>
    </row>
    <row r="7" spans="1:8" x14ac:dyDescent="0.25">
      <c r="A7" s="18">
        <f>SUM(A6)+1</f>
        <v>2</v>
      </c>
      <c r="B7" s="19">
        <f>SUM(B6)+7</f>
        <v>45544</v>
      </c>
      <c r="C7" s="19">
        <f>SUM(B7)+1</f>
        <v>45545</v>
      </c>
      <c r="D7" s="19">
        <f>SUM(B7)+2</f>
        <v>45546</v>
      </c>
      <c r="E7" s="19">
        <f>SUM(B7)+3</f>
        <v>45547</v>
      </c>
      <c r="F7" s="19">
        <f t="shared" si="0"/>
        <v>45548</v>
      </c>
      <c r="G7" s="21"/>
      <c r="H7" s="18">
        <f>SUM(H6)+1</f>
        <v>37</v>
      </c>
    </row>
    <row r="8" spans="1:8" x14ac:dyDescent="0.25">
      <c r="A8" s="18">
        <f t="shared" ref="A8:A13" si="1">SUM(A7)+1</f>
        <v>3</v>
      </c>
      <c r="B8" s="19">
        <f>SUM(B6)+14</f>
        <v>45551</v>
      </c>
      <c r="C8" s="19">
        <f>SUM(B8)+1</f>
        <v>45552</v>
      </c>
      <c r="D8" s="19">
        <f>SUM(B8)+2</f>
        <v>45553</v>
      </c>
      <c r="E8" s="19">
        <f>SUM(B8)+3</f>
        <v>45554</v>
      </c>
      <c r="F8" s="19">
        <f t="shared" si="0"/>
        <v>45555</v>
      </c>
      <c r="G8" s="20"/>
      <c r="H8" s="18">
        <f t="shared" ref="H8:H12" si="2">SUM(H7)+1</f>
        <v>38</v>
      </c>
    </row>
    <row r="9" spans="1:8" x14ac:dyDescent="0.25">
      <c r="A9" s="18">
        <f t="shared" si="1"/>
        <v>4</v>
      </c>
      <c r="B9" s="19">
        <f>SUM(B6)+21</f>
        <v>45558</v>
      </c>
      <c r="C9" s="19">
        <f>SUM(B9)+1</f>
        <v>45559</v>
      </c>
      <c r="D9" s="19">
        <f>SUM(B9)+2</f>
        <v>45560</v>
      </c>
      <c r="E9" s="19">
        <f>SUM(B9)+3</f>
        <v>45561</v>
      </c>
      <c r="F9" s="19">
        <f t="shared" si="0"/>
        <v>45562</v>
      </c>
      <c r="G9" s="20"/>
      <c r="H9" s="18">
        <f t="shared" si="2"/>
        <v>39</v>
      </c>
    </row>
    <row r="10" spans="1:8" x14ac:dyDescent="0.25">
      <c r="A10" s="18">
        <f t="shared" si="1"/>
        <v>5</v>
      </c>
      <c r="B10" s="19">
        <f>SUM(B6)+28</f>
        <v>45565</v>
      </c>
      <c r="C10" s="19">
        <f>SUM(B10)+1</f>
        <v>45566</v>
      </c>
      <c r="D10" s="19">
        <f>SUM(B10)+2</f>
        <v>45567</v>
      </c>
      <c r="E10" s="19">
        <f>SUM(B10)+3</f>
        <v>45568</v>
      </c>
      <c r="F10" s="19">
        <f t="shared" si="0"/>
        <v>45569</v>
      </c>
      <c r="G10" s="20"/>
      <c r="H10" s="18">
        <f t="shared" si="2"/>
        <v>40</v>
      </c>
    </row>
    <row r="11" spans="1:8" x14ac:dyDescent="0.25">
      <c r="A11" s="18">
        <f t="shared" si="1"/>
        <v>6</v>
      </c>
      <c r="B11" s="19">
        <f>SUM(B6)+35</f>
        <v>45572</v>
      </c>
      <c r="C11" s="19">
        <f t="shared" ref="C11:C14" si="3">SUM(B11)+1</f>
        <v>45573</v>
      </c>
      <c r="D11" s="19">
        <f t="shared" ref="D11:D14" si="4">SUM(B11)+2</f>
        <v>45574</v>
      </c>
      <c r="E11" s="19">
        <f t="shared" ref="E11:E14" si="5">SUM(B11)+3</f>
        <v>45575</v>
      </c>
      <c r="F11" s="19">
        <f t="shared" si="0"/>
        <v>45576</v>
      </c>
      <c r="G11" s="20"/>
      <c r="H11" s="18">
        <f t="shared" si="2"/>
        <v>41</v>
      </c>
    </row>
    <row r="12" spans="1:8" x14ac:dyDescent="0.25">
      <c r="A12" s="18">
        <f t="shared" si="1"/>
        <v>7</v>
      </c>
      <c r="B12" s="19">
        <f>SUM(B6)+42</f>
        <v>45579</v>
      </c>
      <c r="C12" s="19">
        <f t="shared" si="3"/>
        <v>45580</v>
      </c>
      <c r="D12" s="19">
        <f t="shared" si="4"/>
        <v>45581</v>
      </c>
      <c r="E12" s="19">
        <f t="shared" si="5"/>
        <v>45582</v>
      </c>
      <c r="F12" s="19">
        <f t="shared" ref="F12" si="6">SUM(B12)+4</f>
        <v>45583</v>
      </c>
      <c r="G12" s="20"/>
      <c r="H12" s="18">
        <f t="shared" si="2"/>
        <v>42</v>
      </c>
    </row>
    <row r="13" spans="1:8" x14ac:dyDescent="0.25">
      <c r="A13" s="18">
        <f t="shared" si="1"/>
        <v>8</v>
      </c>
      <c r="B13" s="22">
        <f>SUM(B6)+49</f>
        <v>45586</v>
      </c>
      <c r="C13" s="22">
        <f t="shared" si="3"/>
        <v>45587</v>
      </c>
      <c r="D13" s="20">
        <f t="shared" si="4"/>
        <v>45588</v>
      </c>
      <c r="E13" s="20">
        <f>SUM(B13)+3</f>
        <v>45589</v>
      </c>
      <c r="F13" s="23">
        <f>SUM(B13)+4</f>
        <v>45590</v>
      </c>
      <c r="G13" s="20"/>
      <c r="H13" s="18">
        <f>SUM(H12)+1</f>
        <v>43</v>
      </c>
    </row>
    <row r="14" spans="1:8" x14ac:dyDescent="0.25">
      <c r="A14" s="18" t="s">
        <v>15</v>
      </c>
      <c r="B14" s="23">
        <f>SUM(B6)+56</f>
        <v>45593</v>
      </c>
      <c r="C14" s="23">
        <f t="shared" si="3"/>
        <v>45594</v>
      </c>
      <c r="D14" s="23">
        <f t="shared" si="4"/>
        <v>45595</v>
      </c>
      <c r="E14" s="23">
        <f t="shared" si="5"/>
        <v>45596</v>
      </c>
      <c r="F14" s="23">
        <f>SUM(B14)+4</f>
        <v>45597</v>
      </c>
      <c r="G14" s="24">
        <f>SUM(C14)+4</f>
        <v>45598</v>
      </c>
      <c r="H14" s="18">
        <f>SUM(H13)+1</f>
        <v>44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ht="18" x14ac:dyDescent="0.25">
      <c r="A16" s="12" t="s">
        <v>51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3" t="s">
        <v>7</v>
      </c>
      <c r="B18" s="14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6" t="s">
        <v>13</v>
      </c>
      <c r="H18" s="17" t="s">
        <v>14</v>
      </c>
    </row>
    <row r="19" spans="1:8" x14ac:dyDescent="0.25">
      <c r="A19" s="18">
        <f>SUM(A14)+1</f>
        <v>1</v>
      </c>
      <c r="B19" s="19">
        <v>45600</v>
      </c>
      <c r="C19" s="19">
        <f>SUM(B19)+1</f>
        <v>45601</v>
      </c>
      <c r="D19" s="19">
        <f>SUM(B19)+2</f>
        <v>45602</v>
      </c>
      <c r="E19" s="19">
        <f>SUM(B19)+3</f>
        <v>45603</v>
      </c>
      <c r="F19" s="19">
        <f>SUM(B19)+4</f>
        <v>45604</v>
      </c>
      <c r="G19" s="21"/>
      <c r="H19" s="18">
        <f>SUM(H14)+1</f>
        <v>45</v>
      </c>
    </row>
    <row r="20" spans="1:8" x14ac:dyDescent="0.25">
      <c r="A20" s="18">
        <f t="shared" ref="A20:A25" si="7">SUM(A19)+1</f>
        <v>2</v>
      </c>
      <c r="B20" s="19">
        <f>SUM(B19)+7</f>
        <v>45607</v>
      </c>
      <c r="C20" s="19">
        <f>SUM(B20)+1</f>
        <v>45608</v>
      </c>
      <c r="D20" s="19">
        <f>SUM(B20)+2</f>
        <v>45609</v>
      </c>
      <c r="E20" s="19">
        <f>SUM(B20)+3</f>
        <v>45610</v>
      </c>
      <c r="F20" s="19">
        <f>SUM(B20)+4</f>
        <v>45611</v>
      </c>
      <c r="G20" s="21"/>
      <c r="H20" s="18">
        <f t="shared" ref="H20:H26" si="8">SUM(H19)+1</f>
        <v>46</v>
      </c>
    </row>
    <row r="21" spans="1:8" x14ac:dyDescent="0.25">
      <c r="A21" s="18">
        <f t="shared" si="7"/>
        <v>3</v>
      </c>
      <c r="B21" s="19">
        <f>SUM(B19)+14</f>
        <v>45614</v>
      </c>
      <c r="C21" s="19">
        <f>SUM(B21)+1</f>
        <v>45615</v>
      </c>
      <c r="D21" s="19">
        <f>SUM(B21)+2</f>
        <v>45616</v>
      </c>
      <c r="E21" s="19">
        <f>SUM(B21)+3</f>
        <v>45617</v>
      </c>
      <c r="F21" s="19">
        <f>SUM(B21)+4</f>
        <v>45618</v>
      </c>
      <c r="G21" s="20"/>
      <c r="H21" s="18">
        <f t="shared" si="8"/>
        <v>47</v>
      </c>
    </row>
    <row r="22" spans="1:8" x14ac:dyDescent="0.25">
      <c r="A22" s="18">
        <f t="shared" si="7"/>
        <v>4</v>
      </c>
      <c r="B22" s="19">
        <f>SUM(B19)+21</f>
        <v>45621</v>
      </c>
      <c r="C22" s="19">
        <f>SUM(B22)+1</f>
        <v>45622</v>
      </c>
      <c r="D22" s="19">
        <f>SUM(B22)+2</f>
        <v>45623</v>
      </c>
      <c r="E22" s="19">
        <f>SUM(B22)+3</f>
        <v>45624</v>
      </c>
      <c r="F22" s="19">
        <f>SUM(B22)+4</f>
        <v>45625</v>
      </c>
      <c r="G22" s="20"/>
      <c r="H22" s="18">
        <f t="shared" si="8"/>
        <v>48</v>
      </c>
    </row>
    <row r="23" spans="1:8" x14ac:dyDescent="0.25">
      <c r="A23" s="18">
        <f t="shared" si="7"/>
        <v>5</v>
      </c>
      <c r="B23" s="19">
        <f>SUM(B19)+28</f>
        <v>45628</v>
      </c>
      <c r="C23" s="19">
        <f>SUM(B23)+1</f>
        <v>45629</v>
      </c>
      <c r="D23" s="19">
        <f>SUM(B23)+2</f>
        <v>45630</v>
      </c>
      <c r="E23" s="19">
        <f>SUM(B23)+3</f>
        <v>45631</v>
      </c>
      <c r="F23" s="19">
        <f>SUM(B23)+4</f>
        <v>45632</v>
      </c>
      <c r="G23" s="20"/>
      <c r="H23" s="18">
        <f t="shared" si="8"/>
        <v>49</v>
      </c>
    </row>
    <row r="24" spans="1:8" x14ac:dyDescent="0.25">
      <c r="A24" s="18">
        <f t="shared" si="7"/>
        <v>6</v>
      </c>
      <c r="B24" s="19">
        <f>SUM(B19)+35</f>
        <v>45635</v>
      </c>
      <c r="C24" s="19">
        <f t="shared" ref="C24:C29" si="9">SUM(B24)+1</f>
        <v>45636</v>
      </c>
      <c r="D24" s="19">
        <f t="shared" ref="D24:D29" si="10">SUM(B24)+2</f>
        <v>45637</v>
      </c>
      <c r="E24" s="19">
        <f t="shared" ref="E24:E28" si="11">SUM(B24)+3</f>
        <v>45638</v>
      </c>
      <c r="F24" s="19">
        <f t="shared" ref="F24:G28" si="12">SUM(B24)+4</f>
        <v>45639</v>
      </c>
      <c r="G24" s="20"/>
      <c r="H24" s="18">
        <f t="shared" si="8"/>
        <v>50</v>
      </c>
    </row>
    <row r="25" spans="1:8" x14ac:dyDescent="0.25">
      <c r="A25" s="18">
        <f t="shared" si="7"/>
        <v>7</v>
      </c>
      <c r="B25" s="19">
        <f>SUM(B19)+42</f>
        <v>45642</v>
      </c>
      <c r="C25" s="19">
        <f t="shared" si="9"/>
        <v>45643</v>
      </c>
      <c r="D25" s="19">
        <f t="shared" si="10"/>
        <v>45644</v>
      </c>
      <c r="E25" s="19">
        <f t="shared" si="11"/>
        <v>45645</v>
      </c>
      <c r="F25" s="19">
        <f t="shared" si="12"/>
        <v>45646</v>
      </c>
      <c r="G25" s="20"/>
      <c r="H25" s="18">
        <f t="shared" si="8"/>
        <v>51</v>
      </c>
    </row>
    <row r="26" spans="1:8" x14ac:dyDescent="0.25">
      <c r="A26" s="49" t="s">
        <v>47</v>
      </c>
      <c r="B26" s="51">
        <f>SUM(B19)+49</f>
        <v>45649</v>
      </c>
      <c r="C26" s="51">
        <f t="shared" si="9"/>
        <v>45650</v>
      </c>
      <c r="D26" s="24">
        <f t="shared" si="10"/>
        <v>45651</v>
      </c>
      <c r="E26" s="24">
        <f t="shared" si="11"/>
        <v>45652</v>
      </c>
      <c r="F26" s="20">
        <f t="shared" si="12"/>
        <v>45653</v>
      </c>
      <c r="G26" s="20"/>
      <c r="H26" s="18">
        <f t="shared" si="8"/>
        <v>52</v>
      </c>
    </row>
    <row r="27" spans="1:8" x14ac:dyDescent="0.25">
      <c r="A27" s="49" t="s">
        <v>47</v>
      </c>
      <c r="B27" s="20">
        <f>SUM(B19)+56</f>
        <v>45656</v>
      </c>
      <c r="C27" s="20">
        <f t="shared" si="9"/>
        <v>45657</v>
      </c>
      <c r="D27" s="24">
        <f t="shared" si="10"/>
        <v>45658</v>
      </c>
      <c r="E27" s="20">
        <f t="shared" si="11"/>
        <v>45659</v>
      </c>
      <c r="F27" s="20">
        <f t="shared" si="12"/>
        <v>45660</v>
      </c>
      <c r="G27" s="20"/>
      <c r="H27" s="18">
        <v>1</v>
      </c>
    </row>
    <row r="28" spans="1:8" x14ac:dyDescent="0.25">
      <c r="A28" s="18" t="s">
        <v>16</v>
      </c>
      <c r="B28" s="24">
        <f>SUM(B20)+56</f>
        <v>45663</v>
      </c>
      <c r="C28" s="23">
        <f t="shared" si="9"/>
        <v>45664</v>
      </c>
      <c r="D28" s="23">
        <f t="shared" si="10"/>
        <v>45665</v>
      </c>
      <c r="E28" s="23">
        <f t="shared" si="11"/>
        <v>45666</v>
      </c>
      <c r="F28" s="23">
        <f t="shared" si="12"/>
        <v>45667</v>
      </c>
      <c r="G28" s="23">
        <f t="shared" si="12"/>
        <v>45668</v>
      </c>
      <c r="H28" s="18">
        <v>2</v>
      </c>
    </row>
    <row r="29" spans="1:8" x14ac:dyDescent="0.25">
      <c r="A29" s="18" t="s">
        <v>16</v>
      </c>
      <c r="B29" s="23">
        <f>SUM(B21)+56</f>
        <v>45670</v>
      </c>
      <c r="C29" s="23">
        <f t="shared" si="9"/>
        <v>45671</v>
      </c>
      <c r="D29" s="23">
        <f t="shared" si="10"/>
        <v>45672</v>
      </c>
      <c r="E29" s="23">
        <f>SUM(B29)+3</f>
        <v>45673</v>
      </c>
      <c r="F29" s="23">
        <f>SUM(B29)+4</f>
        <v>45674</v>
      </c>
      <c r="G29" s="20"/>
      <c r="H29" s="18">
        <f>SUM(H28)+1</f>
        <v>3</v>
      </c>
    </row>
    <row r="30" spans="1:8" x14ac:dyDescent="0.25">
      <c r="A30" s="11"/>
      <c r="B30" s="25"/>
      <c r="C30" s="25"/>
      <c r="D30" s="25"/>
      <c r="E30" s="25"/>
      <c r="F30" s="25"/>
      <c r="G30" s="25"/>
      <c r="H30" s="11"/>
    </row>
    <row r="32" spans="1:8" ht="34.15" customHeight="1" x14ac:dyDescent="0.25">
      <c r="B32" s="44" t="s">
        <v>17</v>
      </c>
      <c r="C32" s="45" t="s">
        <v>18</v>
      </c>
      <c r="D32" s="46" t="s">
        <v>19</v>
      </c>
      <c r="E32" s="47" t="s">
        <v>54</v>
      </c>
      <c r="F32" s="48" t="s">
        <v>20</v>
      </c>
      <c r="G32" s="49" t="s">
        <v>47</v>
      </c>
    </row>
  </sheetData>
  <pageMargins left="0.7" right="0.7" top="0.75" bottom="0.75" header="0.3" footer="0.3"/>
  <pageSetup paperSize="9" scale="9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zoomScale="87" zoomScaleNormal="87" workbookViewId="0">
      <selection activeCell="F43" sqref="F43"/>
    </sheetView>
  </sheetViews>
  <sheetFormatPr defaultRowHeight="15" x14ac:dyDescent="0.25"/>
  <cols>
    <col min="1" max="2" width="18.42578125" customWidth="1"/>
    <col min="3" max="3" width="18.28515625" customWidth="1"/>
    <col min="4" max="4" width="19" customWidth="1"/>
    <col min="5" max="5" width="18" customWidth="1"/>
    <col min="6" max="6" width="18.5703125" customWidth="1"/>
    <col min="7" max="7" width="18.28515625" customWidth="1"/>
    <col min="8" max="8" width="18.425781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8" x14ac:dyDescent="0.25">
      <c r="A3" s="12" t="s">
        <v>52</v>
      </c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7</v>
      </c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6" t="s">
        <v>13</v>
      </c>
      <c r="H5" s="17" t="s">
        <v>14</v>
      </c>
    </row>
    <row r="6" spans="1:8" x14ac:dyDescent="0.25">
      <c r="A6" s="18">
        <v>1</v>
      </c>
      <c r="B6" s="19">
        <v>45677</v>
      </c>
      <c r="C6" s="19">
        <f>SUM(B6)+1</f>
        <v>45678</v>
      </c>
      <c r="D6" s="19">
        <f>SUM(B6)+2</f>
        <v>45679</v>
      </c>
      <c r="E6" s="19">
        <f>SUM(B6)+3</f>
        <v>45680</v>
      </c>
      <c r="F6" s="19">
        <f>SUM(B6)+4</f>
        <v>45681</v>
      </c>
      <c r="G6" s="20"/>
      <c r="H6" s="18">
        <v>4</v>
      </c>
    </row>
    <row r="7" spans="1:8" x14ac:dyDescent="0.25">
      <c r="A7" s="18">
        <f>SUM(A6)+1</f>
        <v>2</v>
      </c>
      <c r="B7" s="19">
        <f>SUM(B6)+7</f>
        <v>45684</v>
      </c>
      <c r="C7" s="19">
        <f>SUM(B7)+1</f>
        <v>45685</v>
      </c>
      <c r="D7" s="19">
        <f>SUM(B7)+2</f>
        <v>45686</v>
      </c>
      <c r="E7" s="19">
        <f>SUM(B7)+3</f>
        <v>45687</v>
      </c>
      <c r="F7" s="19">
        <f>SUM(B7)+4</f>
        <v>45688</v>
      </c>
      <c r="G7" s="21"/>
      <c r="H7" s="18">
        <f>SUM(H6)+1</f>
        <v>5</v>
      </c>
    </row>
    <row r="8" spans="1:8" x14ac:dyDescent="0.25">
      <c r="A8" s="18">
        <f t="shared" ref="A8:A13" si="0">SUM(A7)+1</f>
        <v>3</v>
      </c>
      <c r="B8" s="19">
        <f>SUM(B6)+14</f>
        <v>45691</v>
      </c>
      <c r="C8" s="19">
        <f>SUM(B8)+1</f>
        <v>45692</v>
      </c>
      <c r="D8" s="19">
        <f>SUM(B8)+2</f>
        <v>45693</v>
      </c>
      <c r="E8" s="19">
        <f>SUM(B8)+3</f>
        <v>45694</v>
      </c>
      <c r="F8" s="19">
        <f>SUM(B8)+4</f>
        <v>45695</v>
      </c>
      <c r="G8" s="20"/>
      <c r="H8" s="18">
        <f t="shared" ref="H8:H13" si="1">SUM(H7)+1</f>
        <v>6</v>
      </c>
    </row>
    <row r="9" spans="1:8" x14ac:dyDescent="0.25">
      <c r="A9" s="18">
        <f t="shared" si="0"/>
        <v>4</v>
      </c>
      <c r="B9" s="19">
        <f>SUM(B6)+21</f>
        <v>45698</v>
      </c>
      <c r="C9" s="19">
        <f>SUM(B9)+1</f>
        <v>45699</v>
      </c>
      <c r="D9" s="19">
        <f>SUM(B9)+2</f>
        <v>45700</v>
      </c>
      <c r="E9" s="19">
        <f>SUM(B9)+3</f>
        <v>45701</v>
      </c>
      <c r="F9" s="19">
        <f>SUM(B9)+4</f>
        <v>45702</v>
      </c>
      <c r="G9" s="20"/>
      <c r="H9" s="18">
        <f t="shared" si="1"/>
        <v>7</v>
      </c>
    </row>
    <row r="10" spans="1:8" x14ac:dyDescent="0.25">
      <c r="A10" s="18">
        <f t="shared" si="0"/>
        <v>5</v>
      </c>
      <c r="B10" s="19">
        <f>SUM(B6)+28</f>
        <v>45705</v>
      </c>
      <c r="C10" s="19">
        <f>SUM(B10)+1</f>
        <v>45706</v>
      </c>
      <c r="D10" s="19">
        <f>SUM(B10)+2</f>
        <v>45707</v>
      </c>
      <c r="E10" s="19">
        <f>SUM(B10)+3</f>
        <v>45708</v>
      </c>
      <c r="F10" s="19">
        <f>SUM(B10)+4</f>
        <v>45709</v>
      </c>
      <c r="G10" s="20"/>
      <c r="H10" s="18">
        <f t="shared" si="1"/>
        <v>8</v>
      </c>
    </row>
    <row r="11" spans="1:8" x14ac:dyDescent="0.25">
      <c r="A11" s="18">
        <f t="shared" si="0"/>
        <v>6</v>
      </c>
      <c r="B11" s="19">
        <f>SUM(B6)+35</f>
        <v>45712</v>
      </c>
      <c r="C11" s="19">
        <f t="shared" ref="C11:C14" si="2">SUM(B11)+1</f>
        <v>45713</v>
      </c>
      <c r="D11" s="19">
        <f t="shared" ref="D11:D14" si="3">SUM(B11)+2</f>
        <v>45714</v>
      </c>
      <c r="E11" s="19">
        <f t="shared" ref="E11:E14" si="4">SUM(B11)+3</f>
        <v>45715</v>
      </c>
      <c r="F11" s="19">
        <f t="shared" ref="F11:F14" si="5">SUM(B11)+4</f>
        <v>45716</v>
      </c>
      <c r="G11" s="20"/>
      <c r="H11" s="18">
        <f t="shared" si="1"/>
        <v>9</v>
      </c>
    </row>
    <row r="12" spans="1:8" x14ac:dyDescent="0.25">
      <c r="A12" s="18">
        <f t="shared" si="0"/>
        <v>7</v>
      </c>
      <c r="B12" s="19">
        <f>SUM(B6)+42</f>
        <v>45719</v>
      </c>
      <c r="C12" s="19">
        <f t="shared" si="2"/>
        <v>45720</v>
      </c>
      <c r="D12" s="19">
        <f>SUM(B12)+2</f>
        <v>45721</v>
      </c>
      <c r="E12" s="19">
        <f>SUM(B12)+3</f>
        <v>45722</v>
      </c>
      <c r="F12" s="19">
        <f t="shared" si="5"/>
        <v>45723</v>
      </c>
      <c r="G12" s="20"/>
      <c r="H12" s="18">
        <f t="shared" si="1"/>
        <v>10</v>
      </c>
    </row>
    <row r="13" spans="1:8" x14ac:dyDescent="0.25">
      <c r="A13" s="18">
        <f t="shared" si="0"/>
        <v>8</v>
      </c>
      <c r="B13" s="22">
        <f>SUM(B6)+49</f>
        <v>45726</v>
      </c>
      <c r="C13" s="22">
        <f t="shared" si="2"/>
        <v>45727</v>
      </c>
      <c r="D13" s="22">
        <f t="shared" si="3"/>
        <v>45728</v>
      </c>
      <c r="E13" s="20">
        <f>SUM(B13)+3</f>
        <v>45729</v>
      </c>
      <c r="F13" s="20">
        <f t="shared" si="5"/>
        <v>45730</v>
      </c>
      <c r="G13" s="20"/>
      <c r="H13" s="18">
        <f t="shared" si="1"/>
        <v>11</v>
      </c>
    </row>
    <row r="14" spans="1:8" x14ac:dyDescent="0.25">
      <c r="A14" s="18" t="s">
        <v>21</v>
      </c>
      <c r="B14" s="23">
        <f>SUM(B6)+56</f>
        <v>45733</v>
      </c>
      <c r="C14" s="23">
        <f t="shared" si="2"/>
        <v>45734</v>
      </c>
      <c r="D14" s="23">
        <f t="shared" si="3"/>
        <v>45735</v>
      </c>
      <c r="E14" s="23">
        <f t="shared" si="4"/>
        <v>45736</v>
      </c>
      <c r="F14" s="23">
        <f t="shared" si="5"/>
        <v>45737</v>
      </c>
      <c r="G14" s="23">
        <f>SUM(B14)+5</f>
        <v>45738</v>
      </c>
      <c r="H14" s="18">
        <f>SUM(H13)+1</f>
        <v>12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ht="18" x14ac:dyDescent="0.25">
      <c r="A16" s="12" t="s">
        <v>53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3" t="s">
        <v>7</v>
      </c>
      <c r="B18" s="14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6" t="s">
        <v>13</v>
      </c>
      <c r="H18" s="17" t="s">
        <v>14</v>
      </c>
    </row>
    <row r="19" spans="1:8" x14ac:dyDescent="0.25">
      <c r="A19" s="18">
        <f>SUM(A14)+1</f>
        <v>1</v>
      </c>
      <c r="B19" s="19">
        <v>45740</v>
      </c>
      <c r="C19" s="19">
        <f>SUM(B19)+1</f>
        <v>45741</v>
      </c>
      <c r="D19" s="19">
        <f>SUM(B19)+2</f>
        <v>45742</v>
      </c>
      <c r="E19" s="19">
        <f>SUM(B19)+3</f>
        <v>45743</v>
      </c>
      <c r="F19" s="19">
        <f>SUM(B19)+4</f>
        <v>45744</v>
      </c>
      <c r="G19" s="20"/>
      <c r="H19" s="18">
        <f>SUM(H14)+1</f>
        <v>13</v>
      </c>
    </row>
    <row r="20" spans="1:8" x14ac:dyDescent="0.25">
      <c r="A20" s="18">
        <f>SUM(A19)+1</f>
        <v>2</v>
      </c>
      <c r="B20" s="19">
        <f>SUM(B19)+7</f>
        <v>45747</v>
      </c>
      <c r="C20" s="19">
        <f>SUM(B20)+1</f>
        <v>45748</v>
      </c>
      <c r="D20" s="19">
        <f>SUM(B20)+2</f>
        <v>45749</v>
      </c>
      <c r="E20" s="19">
        <f>SUM(B20)+3</f>
        <v>45750</v>
      </c>
      <c r="F20" s="19">
        <f>SUM(B20)+4</f>
        <v>45751</v>
      </c>
      <c r="G20" s="21"/>
      <c r="H20" s="18">
        <f t="shared" ref="H20:H29" si="6">SUM(H19)+1</f>
        <v>14</v>
      </c>
    </row>
    <row r="21" spans="1:8" x14ac:dyDescent="0.25">
      <c r="A21" s="18">
        <v>3</v>
      </c>
      <c r="B21" s="19">
        <f>SUM(B19)+14</f>
        <v>45754</v>
      </c>
      <c r="C21" s="19">
        <f>SUM(B21)+1</f>
        <v>45755</v>
      </c>
      <c r="D21" s="19">
        <f>SUM(B21)+2</f>
        <v>45756</v>
      </c>
      <c r="E21" s="19">
        <f>SUM(B21)+3</f>
        <v>45757</v>
      </c>
      <c r="F21" s="19">
        <f>SUM(B21)+4</f>
        <v>45758</v>
      </c>
      <c r="G21" s="20"/>
      <c r="H21" s="18">
        <f t="shared" si="6"/>
        <v>15</v>
      </c>
    </row>
    <row r="22" spans="1:8" x14ac:dyDescent="0.25">
      <c r="A22" s="18">
        <f>SUM(A21)+1</f>
        <v>4</v>
      </c>
      <c r="B22" s="19">
        <f>SUM(B19)+21</f>
        <v>45761</v>
      </c>
      <c r="C22" s="19">
        <f>SUM(B22)+1</f>
        <v>45762</v>
      </c>
      <c r="D22" s="19">
        <f>SUM(B22)+2</f>
        <v>45763</v>
      </c>
      <c r="E22" s="20">
        <f>SUM(B22)+3</f>
        <v>45764</v>
      </c>
      <c r="F22" s="24">
        <f>SUM(B22)+4</f>
        <v>45765</v>
      </c>
      <c r="G22" s="21"/>
      <c r="H22" s="18">
        <f t="shared" si="6"/>
        <v>16</v>
      </c>
    </row>
    <row r="23" spans="1:8" x14ac:dyDescent="0.25">
      <c r="A23" s="18" t="s">
        <v>22</v>
      </c>
      <c r="B23" s="24">
        <f>SUM(B19)+28</f>
        <v>45768</v>
      </c>
      <c r="C23" s="26">
        <f>SUM(B23)+1</f>
        <v>45769</v>
      </c>
      <c r="D23" s="26">
        <f>SUM(B23)+2</f>
        <v>45770</v>
      </c>
      <c r="E23" s="26">
        <f>SUM(B23)+3</f>
        <v>45771</v>
      </c>
      <c r="F23" s="26">
        <f>SUM(B23)+4</f>
        <v>45772</v>
      </c>
      <c r="G23" s="26">
        <f>SUM(D23)+3</f>
        <v>45773</v>
      </c>
      <c r="H23" s="18">
        <f t="shared" si="6"/>
        <v>17</v>
      </c>
    </row>
    <row r="24" spans="1:8" x14ac:dyDescent="0.25">
      <c r="A24" s="18" t="s">
        <v>22</v>
      </c>
      <c r="B24" s="26">
        <f>SUM(B19)+35</f>
        <v>45775</v>
      </c>
      <c r="C24" s="26">
        <f t="shared" ref="C24:C27" si="7">SUM(B24)+1</f>
        <v>45776</v>
      </c>
      <c r="D24" s="20">
        <f t="shared" ref="D24:D27" si="8">SUM(B24)+2</f>
        <v>45777</v>
      </c>
      <c r="E24" s="24">
        <f t="shared" ref="E24:G26" si="9">SUM(B24)+3</f>
        <v>45778</v>
      </c>
      <c r="F24" s="26">
        <f t="shared" ref="F24:F27" si="10">SUM(B24)+4</f>
        <v>45779</v>
      </c>
      <c r="G24" s="26">
        <f t="shared" si="9"/>
        <v>45780</v>
      </c>
      <c r="H24" s="18">
        <f t="shared" si="6"/>
        <v>18</v>
      </c>
    </row>
    <row r="25" spans="1:8" x14ac:dyDescent="0.25">
      <c r="A25" s="18">
        <v>5</v>
      </c>
      <c r="B25" s="19">
        <f>SUM(B20)+35</f>
        <v>45782</v>
      </c>
      <c r="C25" s="19">
        <f t="shared" si="7"/>
        <v>45783</v>
      </c>
      <c r="D25" s="19">
        <f t="shared" si="8"/>
        <v>45784</v>
      </c>
      <c r="E25" s="19">
        <f t="shared" si="9"/>
        <v>45785</v>
      </c>
      <c r="F25" s="19">
        <f t="shared" si="10"/>
        <v>45786</v>
      </c>
      <c r="G25" s="20"/>
      <c r="H25" s="18">
        <f t="shared" si="6"/>
        <v>19</v>
      </c>
    </row>
    <row r="26" spans="1:8" x14ac:dyDescent="0.25">
      <c r="A26" s="18">
        <f t="shared" ref="A26:A28" si="11">SUM(A25)+1</f>
        <v>6</v>
      </c>
      <c r="B26" s="19">
        <f>SUM(B21)+35</f>
        <v>45789</v>
      </c>
      <c r="C26" s="19">
        <f t="shared" si="7"/>
        <v>45790</v>
      </c>
      <c r="D26" s="19">
        <f t="shared" si="8"/>
        <v>45791</v>
      </c>
      <c r="E26" s="19">
        <f t="shared" si="9"/>
        <v>45792</v>
      </c>
      <c r="F26" s="19">
        <f t="shared" si="10"/>
        <v>45793</v>
      </c>
      <c r="G26" s="20"/>
      <c r="H26" s="18">
        <f t="shared" si="6"/>
        <v>20</v>
      </c>
    </row>
    <row r="27" spans="1:8" x14ac:dyDescent="0.25">
      <c r="A27" s="18">
        <f t="shared" si="11"/>
        <v>7</v>
      </c>
      <c r="B27" s="19">
        <f>SUM(B21)+42</f>
        <v>45796</v>
      </c>
      <c r="C27" s="19">
        <f t="shared" si="7"/>
        <v>45797</v>
      </c>
      <c r="D27" s="19">
        <f t="shared" si="8"/>
        <v>45798</v>
      </c>
      <c r="E27" s="19">
        <f>SUM(B27)+3</f>
        <v>45799</v>
      </c>
      <c r="F27" s="19">
        <f t="shared" si="10"/>
        <v>45800</v>
      </c>
      <c r="G27" s="20"/>
      <c r="H27" s="18">
        <f t="shared" si="6"/>
        <v>21</v>
      </c>
    </row>
    <row r="28" spans="1:8" x14ac:dyDescent="0.25">
      <c r="A28" s="18">
        <f t="shared" si="11"/>
        <v>8</v>
      </c>
      <c r="B28" s="19">
        <f>SUM(B19)+63</f>
        <v>45803</v>
      </c>
      <c r="C28" s="19">
        <f>SUM(B28)+1</f>
        <v>45804</v>
      </c>
      <c r="D28" s="22">
        <f>SUM(B28)+2</f>
        <v>45805</v>
      </c>
      <c r="E28" s="24">
        <f>SUM(B28)+3</f>
        <v>45806</v>
      </c>
      <c r="F28" s="20">
        <f>SUM(B28)+4</f>
        <v>45807</v>
      </c>
      <c r="G28" s="23">
        <v>45808</v>
      </c>
      <c r="H28" s="18">
        <f t="shared" si="6"/>
        <v>22</v>
      </c>
    </row>
    <row r="29" spans="1:8" x14ac:dyDescent="0.25">
      <c r="A29" s="18" t="s">
        <v>23</v>
      </c>
      <c r="B29" s="23">
        <f>SUM(B19)+70</f>
        <v>45810</v>
      </c>
      <c r="C29" s="23">
        <f>SUM(B29)+1</f>
        <v>45811</v>
      </c>
      <c r="D29" s="23">
        <f>SUM(B29)+2</f>
        <v>45812</v>
      </c>
      <c r="E29" s="23">
        <f>SUM(B29)+3</f>
        <v>45813</v>
      </c>
      <c r="F29" s="24">
        <f>SUM(B29)+4</f>
        <v>45814</v>
      </c>
      <c r="G29" s="23">
        <f>SUM(B29)+5</f>
        <v>45815</v>
      </c>
      <c r="H29" s="18">
        <f t="shared" si="6"/>
        <v>23</v>
      </c>
    </row>
    <row r="30" spans="1:8" x14ac:dyDescent="0.25">
      <c r="A30" s="11"/>
      <c r="B30" s="27"/>
      <c r="C30" s="27"/>
      <c r="D30" s="27"/>
      <c r="E30" s="27"/>
      <c r="F30" s="27"/>
      <c r="G30" s="27"/>
      <c r="H30" s="11"/>
    </row>
    <row r="31" spans="1:8" x14ac:dyDescent="0.25">
      <c r="A31" s="11"/>
      <c r="B31" s="27"/>
      <c r="C31" s="27"/>
      <c r="D31" s="27"/>
      <c r="E31" s="27"/>
      <c r="F31" s="27"/>
      <c r="G31" s="27"/>
      <c r="H31" s="11"/>
    </row>
    <row r="32" spans="1:8" x14ac:dyDescent="0.25">
      <c r="A32" s="28" t="s">
        <v>24</v>
      </c>
      <c r="B32" s="14" t="s">
        <v>8</v>
      </c>
      <c r="C32" s="15" t="s">
        <v>9</v>
      </c>
      <c r="D32" s="15" t="s">
        <v>10</v>
      </c>
      <c r="E32" s="15" t="s">
        <v>11</v>
      </c>
      <c r="F32" s="15" t="s">
        <v>12</v>
      </c>
      <c r="G32" s="16" t="s">
        <v>13</v>
      </c>
      <c r="H32" s="17" t="s">
        <v>14</v>
      </c>
    </row>
    <row r="33" spans="1:8" x14ac:dyDescent="0.25">
      <c r="A33" s="65" t="s">
        <v>25</v>
      </c>
      <c r="B33" s="67" t="s">
        <v>26</v>
      </c>
      <c r="C33" s="68"/>
      <c r="D33" s="68"/>
      <c r="E33" s="68"/>
      <c r="F33" s="68"/>
      <c r="G33" s="69"/>
      <c r="H33" s="70">
        <v>34</v>
      </c>
    </row>
    <row r="34" spans="1:8" x14ac:dyDescent="0.25">
      <c r="A34" s="66"/>
      <c r="B34" s="29">
        <v>45887</v>
      </c>
      <c r="C34" s="26">
        <f>SUM(B34)+1</f>
        <v>45888</v>
      </c>
      <c r="D34" s="26">
        <f>SUM(B34)+2</f>
        <v>45889</v>
      </c>
      <c r="E34" s="26">
        <f>SUM(B34)+3</f>
        <v>45890</v>
      </c>
      <c r="F34" s="26">
        <f>SUM(B34)+4</f>
        <v>45891</v>
      </c>
      <c r="G34" s="26">
        <f t="shared" ref="G34" si="12">SUM(C34)+4</f>
        <v>45892</v>
      </c>
      <c r="H34" s="71"/>
    </row>
    <row r="35" spans="1:8" x14ac:dyDescent="0.25">
      <c r="A35" s="72" t="s">
        <v>25</v>
      </c>
      <c r="B35" s="67" t="s">
        <v>26</v>
      </c>
      <c r="C35" s="74"/>
      <c r="D35" s="74"/>
      <c r="E35" s="74"/>
      <c r="F35" s="74"/>
      <c r="G35" s="75"/>
      <c r="H35" s="70">
        <v>35</v>
      </c>
    </row>
    <row r="36" spans="1:8" x14ac:dyDescent="0.25">
      <c r="A36" s="73"/>
      <c r="B36" s="29">
        <v>45894</v>
      </c>
      <c r="C36" s="26">
        <f>SUM(B36)+1</f>
        <v>45895</v>
      </c>
      <c r="D36" s="26">
        <f>SUM(B36)+2</f>
        <v>45896</v>
      </c>
      <c r="E36" s="26">
        <f>SUM(B36)+3</f>
        <v>45897</v>
      </c>
      <c r="F36" s="26">
        <f>SUM(B36)+4</f>
        <v>45898</v>
      </c>
      <c r="G36" s="26">
        <f t="shared" ref="G36" si="13">SUM(C36)+4</f>
        <v>45899</v>
      </c>
      <c r="H36" s="76"/>
    </row>
    <row r="39" spans="1:8" ht="33.6" customHeight="1" x14ac:dyDescent="0.25">
      <c r="B39" s="44" t="s">
        <v>17</v>
      </c>
      <c r="C39" s="45" t="s">
        <v>18</v>
      </c>
      <c r="D39" s="46" t="s">
        <v>19</v>
      </c>
      <c r="E39" s="47" t="s">
        <v>54</v>
      </c>
      <c r="F39" s="48" t="s">
        <v>20</v>
      </c>
      <c r="G39" s="49" t="s">
        <v>47</v>
      </c>
    </row>
  </sheetData>
  <mergeCells count="6">
    <mergeCell ref="A33:A34"/>
    <mergeCell ref="B33:G33"/>
    <mergeCell ref="H33:H34"/>
    <mergeCell ref="A35:A36"/>
    <mergeCell ref="B35:G35"/>
    <mergeCell ref="H35:H36"/>
  </mergeCells>
  <pageMargins left="0.7" right="0.7" top="0.75" bottom="0.75" header="0.3" footer="0.3"/>
  <pageSetup paperSize="9" scale="8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Läsåret 2024-2025</vt:lpstr>
      <vt:lpstr>Översikt hösten 2024</vt:lpstr>
      <vt:lpstr>Översikt våren 2025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Grönberg</dc:creator>
  <cp:lastModifiedBy>Pablo Hernandez</cp:lastModifiedBy>
  <cp:lastPrinted>2023-11-07T08:59:36Z</cp:lastPrinted>
  <dcterms:created xsi:type="dcterms:W3CDTF">2019-01-21T07:43:48Z</dcterms:created>
  <dcterms:modified xsi:type="dcterms:W3CDTF">2023-11-07T09:14:16Z</dcterms:modified>
</cp:coreProperties>
</file>