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a4864he\Work Folders\Desktop\Pablo\Läsårsindelningen\21-22\Beslut\"/>
    </mc:Choice>
  </mc:AlternateContent>
  <xr:revisionPtr revIDLastSave="0" documentId="13_ncr:1_{DB5AC836-C5CF-4A8D-BF1C-5DB6C395E597}" xr6:coauthVersionLast="47" xr6:coauthVersionMax="47" xr10:uidLastSave="{00000000-0000-0000-0000-000000000000}"/>
  <bookViews>
    <workbookView xWindow="8640" yWindow="1290" windowWidth="28800" windowHeight="15435" xr2:uid="{00000000-000D-0000-FFFF-FFFF00000000}"/>
  </bookViews>
  <sheets>
    <sheet name="Läsåret 2021-2022" sheetId="1" r:id="rId1"/>
    <sheet name="Översikt hösten 2021" sheetId="2" r:id="rId2"/>
    <sheet name="Översikt våren 2022" sheetId="3" r:id="rId3"/>
    <sheet name="Tentamensperioder 2021-202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C6" i="2"/>
  <c r="B21" i="3"/>
  <c r="F19" i="2"/>
  <c r="B7" i="2"/>
  <c r="F22" i="4" l="1"/>
  <c r="E22" i="4"/>
  <c r="D22" i="4"/>
  <c r="C22" i="4"/>
  <c r="G22" i="4" s="1"/>
  <c r="F21" i="4"/>
  <c r="E21" i="4"/>
  <c r="D21" i="4"/>
  <c r="C21" i="4"/>
  <c r="G21" i="4" s="1"/>
  <c r="G18" i="4"/>
  <c r="F18" i="4"/>
  <c r="E18" i="4"/>
  <c r="D18" i="4"/>
  <c r="C18" i="4"/>
  <c r="B16" i="4"/>
  <c r="D16" i="4" s="1"/>
  <c r="G15" i="4"/>
  <c r="F15" i="4"/>
  <c r="E15" i="4"/>
  <c r="D15" i="4"/>
  <c r="C15" i="4"/>
  <c r="B13" i="4"/>
  <c r="E13" i="4" s="1"/>
  <c r="F12" i="4"/>
  <c r="E12" i="4"/>
  <c r="D12" i="4"/>
  <c r="C12" i="4"/>
  <c r="B10" i="4"/>
  <c r="G10" i="4" s="1"/>
  <c r="F9" i="4"/>
  <c r="E9" i="4"/>
  <c r="D9" i="4"/>
  <c r="C9" i="4"/>
  <c r="G9" i="4" s="1"/>
  <c r="B6" i="4"/>
  <c r="D6" i="4" s="1"/>
  <c r="F5" i="4"/>
  <c r="E5" i="4"/>
  <c r="D5" i="4"/>
  <c r="C5" i="4"/>
  <c r="F36" i="3"/>
  <c r="E36" i="3"/>
  <c r="D36" i="3"/>
  <c r="C36" i="3"/>
  <c r="G36" i="3" s="1"/>
  <c r="F34" i="3"/>
  <c r="E34" i="3"/>
  <c r="D34" i="3"/>
  <c r="C34" i="3"/>
  <c r="G34" i="3" s="1"/>
  <c r="B29" i="3"/>
  <c r="C29" i="3" s="1"/>
  <c r="B28" i="3"/>
  <c r="E28" i="3" s="1"/>
  <c r="B24" i="3"/>
  <c r="F24" i="3" s="1"/>
  <c r="B23" i="3"/>
  <c r="B22" i="3"/>
  <c r="F22" i="3" s="1"/>
  <c r="C21" i="3"/>
  <c r="B20" i="3"/>
  <c r="E20" i="3" s="1"/>
  <c r="F19" i="3"/>
  <c r="E19" i="3"/>
  <c r="D19" i="3"/>
  <c r="C19" i="3"/>
  <c r="A19" i="3"/>
  <c r="A21" i="3" s="1"/>
  <c r="B14" i="3"/>
  <c r="D14" i="3" s="1"/>
  <c r="B13" i="3"/>
  <c r="F13" i="3" s="1"/>
  <c r="B12" i="3"/>
  <c r="E12" i="3" s="1"/>
  <c r="B11" i="3"/>
  <c r="D11" i="3" s="1"/>
  <c r="B10" i="3"/>
  <c r="C10" i="3" s="1"/>
  <c r="B9" i="3"/>
  <c r="F9" i="3" s="1"/>
  <c r="B8" i="3"/>
  <c r="F8" i="3" s="1"/>
  <c r="H7" i="3"/>
  <c r="H8" i="3" s="1"/>
  <c r="H9" i="3" s="1"/>
  <c r="H10" i="3" s="1"/>
  <c r="H11" i="3" s="1"/>
  <c r="H12" i="3" s="1"/>
  <c r="H13" i="3" s="1"/>
  <c r="H14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B7" i="3"/>
  <c r="C7" i="3" s="1"/>
  <c r="A7" i="3"/>
  <c r="A8" i="3" s="1"/>
  <c r="A9" i="3" s="1"/>
  <c r="A10" i="3" s="1"/>
  <c r="A11" i="3" s="1"/>
  <c r="A12" i="3" s="1"/>
  <c r="A13" i="3" s="1"/>
  <c r="F6" i="3"/>
  <c r="E6" i="3"/>
  <c r="D6" i="3"/>
  <c r="C6" i="3"/>
  <c r="H29" i="2"/>
  <c r="B27" i="2"/>
  <c r="D27" i="2" s="1"/>
  <c r="B26" i="2"/>
  <c r="F26" i="2" s="1"/>
  <c r="B25" i="2"/>
  <c r="E25" i="2" s="1"/>
  <c r="B24" i="2"/>
  <c r="F24" i="2" s="1"/>
  <c r="B23" i="2"/>
  <c r="F23" i="2" s="1"/>
  <c r="B22" i="2"/>
  <c r="E22" i="2" s="1"/>
  <c r="B21" i="2"/>
  <c r="D21" i="2" s="1"/>
  <c r="B20" i="2"/>
  <c r="C20" i="2" s="1"/>
  <c r="E19" i="2"/>
  <c r="D19" i="2"/>
  <c r="C19" i="2"/>
  <c r="A19" i="2"/>
  <c r="A20" i="2" s="1"/>
  <c r="A21" i="2" s="1"/>
  <c r="A22" i="2" s="1"/>
  <c r="A23" i="2" s="1"/>
  <c r="A24" i="2" s="1"/>
  <c r="A25" i="2" s="1"/>
  <c r="B14" i="2"/>
  <c r="F14" i="2" s="1"/>
  <c r="B13" i="2"/>
  <c r="B12" i="2"/>
  <c r="F12" i="2" s="1"/>
  <c r="B11" i="2"/>
  <c r="F11" i="2" s="1"/>
  <c r="B10" i="2"/>
  <c r="B9" i="2"/>
  <c r="D9" i="2" s="1"/>
  <c r="B8" i="2"/>
  <c r="H7" i="2"/>
  <c r="H8" i="2" s="1"/>
  <c r="H9" i="2" s="1"/>
  <c r="H10" i="2" s="1"/>
  <c r="H11" i="2" s="1"/>
  <c r="H12" i="2" s="1"/>
  <c r="H13" i="2" s="1"/>
  <c r="H14" i="2" s="1"/>
  <c r="H19" i="2" s="1"/>
  <c r="H20" i="2" s="1"/>
  <c r="H21" i="2" s="1"/>
  <c r="H22" i="2" s="1"/>
  <c r="H23" i="2" s="1"/>
  <c r="H24" i="2" s="1"/>
  <c r="H25" i="2" s="1"/>
  <c r="H26" i="2" s="1"/>
  <c r="H27" i="2" s="1"/>
  <c r="D7" i="2"/>
  <c r="A7" i="2"/>
  <c r="A8" i="2" s="1"/>
  <c r="A9" i="2" s="1"/>
  <c r="A10" i="2" s="1"/>
  <c r="A11" i="2" s="1"/>
  <c r="A12" i="2" s="1"/>
  <c r="A13" i="2" s="1"/>
  <c r="E6" i="2"/>
  <c r="D6" i="2"/>
  <c r="F23" i="3" l="1"/>
  <c r="G23" i="3"/>
  <c r="E10" i="2"/>
  <c r="F10" i="2"/>
  <c r="E13" i="2"/>
  <c r="C13" i="2"/>
  <c r="F13" i="2"/>
  <c r="C8" i="2"/>
  <c r="F8" i="2"/>
  <c r="A20" i="3"/>
  <c r="A22" i="3" s="1"/>
  <c r="F12" i="3"/>
  <c r="D14" i="2"/>
  <c r="F25" i="2"/>
  <c r="C20" i="3"/>
  <c r="F20" i="3"/>
  <c r="E10" i="3"/>
  <c r="E27" i="2"/>
  <c r="F10" i="3"/>
  <c r="F28" i="3"/>
  <c r="D8" i="3"/>
  <c r="F11" i="3"/>
  <c r="A26" i="3"/>
  <c r="A27" i="3" s="1"/>
  <c r="A28" i="3" s="1"/>
  <c r="E8" i="3"/>
  <c r="E6" i="4"/>
  <c r="C6" i="4"/>
  <c r="F16" i="4"/>
  <c r="C16" i="4"/>
  <c r="E16" i="4"/>
  <c r="G16" i="4"/>
  <c r="C10" i="4"/>
  <c r="D10" i="4"/>
  <c r="F6" i="4"/>
  <c r="G6" i="4"/>
  <c r="C13" i="4"/>
  <c r="F13" i="4"/>
  <c r="G13" i="4"/>
  <c r="E10" i="4"/>
  <c r="F10" i="4"/>
  <c r="D13" i="4"/>
  <c r="D20" i="3"/>
  <c r="B25" i="3"/>
  <c r="C25" i="3" s="1"/>
  <c r="D21" i="3"/>
  <c r="D28" i="3"/>
  <c r="G29" i="3"/>
  <c r="D29" i="3"/>
  <c r="E29" i="3"/>
  <c r="B26" i="3"/>
  <c r="C28" i="3"/>
  <c r="F29" i="3"/>
  <c r="E21" i="3"/>
  <c r="F21" i="3"/>
  <c r="B27" i="3"/>
  <c r="C9" i="3"/>
  <c r="E9" i="3"/>
  <c r="D9" i="3"/>
  <c r="C8" i="3"/>
  <c r="E11" i="3"/>
  <c r="D10" i="3"/>
  <c r="D7" i="3"/>
  <c r="E7" i="3"/>
  <c r="C13" i="3"/>
  <c r="E14" i="3"/>
  <c r="C23" i="3"/>
  <c r="C24" i="3"/>
  <c r="G24" i="3" s="1"/>
  <c r="D25" i="3"/>
  <c r="F7" i="3"/>
  <c r="C12" i="3"/>
  <c r="D13" i="3"/>
  <c r="F14" i="3"/>
  <c r="C22" i="3"/>
  <c r="D23" i="3"/>
  <c r="D24" i="3"/>
  <c r="E25" i="3"/>
  <c r="C11" i="3"/>
  <c r="D12" i="3"/>
  <c r="E13" i="3"/>
  <c r="G14" i="3"/>
  <c r="D22" i="3"/>
  <c r="E23" i="3"/>
  <c r="E24" i="3"/>
  <c r="F25" i="3"/>
  <c r="E22" i="3"/>
  <c r="C14" i="3"/>
  <c r="F22" i="2"/>
  <c r="D20" i="2"/>
  <c r="D26" i="2"/>
  <c r="F20" i="2"/>
  <c r="E26" i="2"/>
  <c r="D22" i="2"/>
  <c r="C26" i="2"/>
  <c r="C21" i="2"/>
  <c r="C25" i="2"/>
  <c r="E21" i="2"/>
  <c r="D25" i="2"/>
  <c r="C27" i="2"/>
  <c r="C7" i="2"/>
  <c r="E7" i="2"/>
  <c r="C9" i="2"/>
  <c r="F7" i="2"/>
  <c r="D13" i="2"/>
  <c r="D8" i="2"/>
  <c r="D10" i="2"/>
  <c r="E9" i="2"/>
  <c r="E8" i="2"/>
  <c r="F9" i="2"/>
  <c r="C14" i="2"/>
  <c r="G14" i="2" s="1"/>
  <c r="E20" i="2"/>
  <c r="F21" i="2"/>
  <c r="F27" i="2"/>
  <c r="B29" i="2"/>
  <c r="C24" i="2"/>
  <c r="B28" i="2"/>
  <c r="C11" i="2"/>
  <c r="D12" i="2"/>
  <c r="C23" i="2"/>
  <c r="D24" i="2"/>
  <c r="C12" i="2"/>
  <c r="E14" i="2"/>
  <c r="C10" i="2"/>
  <c r="D11" i="2"/>
  <c r="E12" i="2"/>
  <c r="C22" i="2"/>
  <c r="D23" i="2"/>
  <c r="E24" i="2"/>
  <c r="E11" i="2"/>
  <c r="E23" i="2"/>
  <c r="G29" i="2" l="1"/>
  <c r="E29" i="2"/>
  <c r="F29" i="2"/>
  <c r="F26" i="3"/>
  <c r="C26" i="3"/>
  <c r="D26" i="3"/>
  <c r="E27" i="3"/>
  <c r="D27" i="3"/>
  <c r="C27" i="3"/>
  <c r="F27" i="3"/>
  <c r="E26" i="3"/>
  <c r="F28" i="2"/>
  <c r="E28" i="2"/>
  <c r="D28" i="2"/>
  <c r="C28" i="2"/>
  <c r="G28" i="2" s="1"/>
  <c r="D29" i="2"/>
  <c r="C29" i="2"/>
</calcChain>
</file>

<file path=xl/sharedStrings.xml><?xml version="1.0" encoding="utf-8"?>
<sst xmlns="http://schemas.openxmlformats.org/spreadsheetml/2006/main" count="140" uniqueCount="72">
  <si>
    <r>
      <rPr>
        <b/>
        <sz val="8"/>
        <color rgb="FF000000"/>
        <rFont val="Calibri"/>
      </rPr>
      <t xml:space="preserve">M </t>
    </r>
  </si>
  <si>
    <r>
      <rPr>
        <b/>
        <sz val="8"/>
        <color rgb="FF000000"/>
        <rFont val="Calibri"/>
      </rPr>
      <t xml:space="preserve">T </t>
    </r>
  </si>
  <si>
    <r>
      <rPr>
        <b/>
        <sz val="8"/>
        <color rgb="FF000000"/>
        <rFont val="Calibri"/>
      </rPr>
      <t xml:space="preserve">O </t>
    </r>
  </si>
  <si>
    <r>
      <rPr>
        <b/>
        <sz val="8"/>
        <color rgb="FF000000"/>
        <rFont val="Calibri"/>
      </rPr>
      <t xml:space="preserve">F </t>
    </r>
  </si>
  <si>
    <r>
      <rPr>
        <b/>
        <sz val="8"/>
        <color rgb="FF000000"/>
        <rFont val="Calibri"/>
      </rPr>
      <t xml:space="preserve">L </t>
    </r>
  </si>
  <si>
    <r>
      <rPr>
        <b/>
        <sz val="8"/>
        <color rgb="FFFF0000"/>
        <rFont val="Calibri"/>
      </rPr>
      <t xml:space="preserve">S </t>
    </r>
  </si>
  <si>
    <t>Läsperiod: Läsvecka - datum - kalendervecka</t>
  </si>
  <si>
    <t xml:space="preserve">Läsvecka </t>
  </si>
  <si>
    <t>Måndag</t>
  </si>
  <si>
    <t>Tisdag</t>
  </si>
  <si>
    <t>Onsdag</t>
  </si>
  <si>
    <t>Torsdag</t>
  </si>
  <si>
    <t>Fredag</t>
  </si>
  <si>
    <t>Lördag</t>
  </si>
  <si>
    <t>Kalendervecka</t>
  </si>
  <si>
    <t>TP1</t>
  </si>
  <si>
    <t>Juluppehåll</t>
  </si>
  <si>
    <t>TP2</t>
  </si>
  <si>
    <t>Undervisning</t>
  </si>
  <si>
    <t>Tentamen</t>
  </si>
  <si>
    <t>Omtentamen</t>
  </si>
  <si>
    <t>Helgdag</t>
  </si>
  <si>
    <t>Ej schemalagd tid</t>
  </si>
  <si>
    <t>TP3</t>
  </si>
  <si>
    <t>TP 4 Omtentamen</t>
  </si>
  <si>
    <t>TP5</t>
  </si>
  <si>
    <t>Månad</t>
  </si>
  <si>
    <t>Augusti</t>
  </si>
  <si>
    <t>Omtentamensperiod (TP6)</t>
  </si>
  <si>
    <t>TP</t>
  </si>
  <si>
    <t>Läsperiod 1</t>
  </si>
  <si>
    <t xml:space="preserve">TP1 </t>
  </si>
  <si>
    <t>Läsperiod 2</t>
  </si>
  <si>
    <t>Läsperiod 3</t>
  </si>
  <si>
    <t>Läsperiod 4 - del 1</t>
  </si>
  <si>
    <t>TP4</t>
  </si>
  <si>
    <t>Läsperiod 4 - del 2</t>
  </si>
  <si>
    <t>18-21</t>
  </si>
  <si>
    <t>Sommaruppehåll</t>
  </si>
  <si>
    <t>TP6</t>
  </si>
  <si>
    <t>Repetition, reflexion</t>
  </si>
  <si>
    <t>LP1 1</t>
  </si>
  <si>
    <t>LP3 1</t>
  </si>
  <si>
    <t>LP2 1</t>
  </si>
  <si>
    <t>LP4 1</t>
  </si>
  <si>
    <t>Läsvecka</t>
  </si>
  <si>
    <t>Höstterminen 2021 - läsperiod 2 (105)</t>
  </si>
  <si>
    <t>Höstterminen 2021 - läsperiod 1 (104)</t>
  </si>
  <si>
    <t>Vårterminen 2022 - läsperiod 3 (106)</t>
  </si>
  <si>
    <t>Vårterminen 2022 - läsperiod 4 (107)</t>
  </si>
  <si>
    <t>Läsåret 2021-2022 - tentamensperioder</t>
  </si>
  <si>
    <t>35-41</t>
  </si>
  <si>
    <t>44-50</t>
  </si>
  <si>
    <t>51-52</t>
  </si>
  <si>
    <t>3-9</t>
  </si>
  <si>
    <t>10</t>
  </si>
  <si>
    <t>12-15</t>
  </si>
  <si>
    <t xml:space="preserve">Repetion, reflexion </t>
  </si>
  <si>
    <t>Repetion, reflexion</t>
  </si>
  <si>
    <t>sept</t>
  </si>
  <si>
    <t>okt</t>
  </si>
  <si>
    <t>nov</t>
  </si>
  <si>
    <t>dec</t>
  </si>
  <si>
    <t>jan</t>
  </si>
  <si>
    <t>feb</t>
  </si>
  <si>
    <t>mars</t>
  </si>
  <si>
    <t>april</t>
  </si>
  <si>
    <t>maj</t>
  </si>
  <si>
    <t>juni</t>
  </si>
  <si>
    <t>juli</t>
  </si>
  <si>
    <t>aug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</si>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</sst>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22" x14ac:knownFonts="1">
    <font>
      <sz val="11"/>
      <color theme="1"/>
      <name val="Calibri"/>
      <family val="2"/>
      <scheme val="minor"/>
    </font>
    <font>
      <sz val="8"/>
      <color rgb="FF000000"/>
      <name val="Calibri"/>
    </font>
    <font>
      <b/>
      <sz val="8"/>
      <color rgb="FF000000"/>
      <name val="Calibri"/>
    </font>
    <font>
      <b/>
      <sz val="8"/>
      <color rgb="FFFF0000"/>
      <name val="Calibri"/>
    </font>
    <font>
      <i/>
      <sz val="8"/>
      <color rgb="FF000000"/>
      <name val="Calibri"/>
    </font>
    <font>
      <sz val="8"/>
      <color rgb="FFFF0000"/>
      <name val="Calibri"/>
    </font>
    <font>
      <b/>
      <sz val="11"/>
      <color theme="1"/>
      <name val="Calibri"/>
      <family val="2"/>
      <scheme val="minor"/>
    </font>
    <font>
      <sz val="2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i/>
      <sz val="8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00B0F0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7" borderId="5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8" borderId="5" xfId="0" applyNumberFormat="1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0" fontId="0" fillId="10" borderId="0" xfId="0" applyFill="1"/>
    <xf numFmtId="164" fontId="0" fillId="1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6" borderId="5" xfId="0" applyFill="1" applyBorder="1"/>
    <xf numFmtId="0" fontId="0" fillId="8" borderId="5" xfId="0" applyFill="1" applyBorder="1"/>
    <xf numFmtId="0" fontId="0" fillId="11" borderId="5" xfId="0" applyFill="1" applyBorder="1"/>
    <xf numFmtId="0" fontId="0" fillId="7" borderId="5" xfId="0" applyFont="1" applyFill="1" applyBorder="1" applyAlignment="1">
      <alignment wrapText="1"/>
    </xf>
    <xf numFmtId="0" fontId="0" fillId="10" borderId="5" xfId="0" applyFill="1" applyBorder="1"/>
    <xf numFmtId="0" fontId="0" fillId="0" borderId="9" xfId="0" applyBorder="1" applyAlignment="1">
      <alignment wrapText="1"/>
    </xf>
    <xf numFmtId="164" fontId="0" fillId="11" borderId="5" xfId="0" applyNumberFormat="1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/>
    </xf>
    <xf numFmtId="0" fontId="9" fillId="0" borderId="5" xfId="0" applyFont="1" applyBorder="1"/>
    <xf numFmtId="16" fontId="0" fillId="11" borderId="5" xfId="0" applyNumberForma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applyNumberFormat="1" applyFont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5" xfId="0" applyNumberFormat="1" applyFont="1" applyFill="1" applyBorder="1" applyAlignment="1">
      <alignment horizontal="center"/>
    </xf>
    <xf numFmtId="0" fontId="12" fillId="8" borderId="5" xfId="0" applyNumberFormat="1" applyFont="1" applyFill="1" applyBorder="1" applyAlignment="1">
      <alignment horizontal="center"/>
    </xf>
    <xf numFmtId="0" fontId="0" fillId="8" borderId="5" xfId="0" applyNumberFormat="1" applyFont="1" applyFill="1" applyBorder="1" applyAlignment="1">
      <alignment horizontal="center"/>
    </xf>
    <xf numFmtId="164" fontId="12" fillId="6" borderId="5" xfId="0" applyNumberFormat="1" applyFont="1" applyFill="1" applyBorder="1" applyAlignment="1">
      <alignment horizontal="center"/>
    </xf>
    <xf numFmtId="49" fontId="0" fillId="9" borderId="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0" fillId="6" borderId="5" xfId="0" applyNumberFormat="1" applyFont="1" applyFill="1" applyBorder="1" applyAlignment="1">
      <alignment horizontal="center"/>
    </xf>
    <xf numFmtId="0" fontId="0" fillId="11" borderId="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11" borderId="5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 indent="1"/>
    </xf>
    <xf numFmtId="0" fontId="17" fillId="0" borderId="13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49" fontId="0" fillId="0" borderId="5" xfId="0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textRotation="90" wrapText="1"/>
    </xf>
    <xf numFmtId="0" fontId="20" fillId="0" borderId="1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top" textRotation="90"/>
    </xf>
    <xf numFmtId="0" fontId="21" fillId="0" borderId="4" xfId="0" applyFont="1" applyBorder="1" applyAlignment="1">
      <alignment vertical="top" textRotation="90" wrapText="1" shrinkToFit="1"/>
    </xf>
    <xf numFmtId="0" fontId="21" fillId="0" borderId="1" xfId="0" applyFont="1" applyBorder="1" applyAlignment="1">
      <alignment vertical="top" textRotation="90"/>
    </xf>
    <xf numFmtId="0" fontId="0" fillId="0" borderId="13" xfId="0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16" fontId="9" fillId="11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16" fontId="9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164" fontId="0" fillId="8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5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9" borderId="6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topLeftCell="A28" zoomScaleNormal="100" workbookViewId="0">
      <selection activeCell="L59" sqref="L59"/>
    </sheetView>
  </sheetViews>
  <sheetFormatPr defaultRowHeight="15" x14ac:dyDescent="0.25"/>
  <cols>
    <col min="1" max="1" width="3.7109375" bestFit="1" customWidth="1"/>
    <col min="2" max="2" width="3.42578125" customWidth="1"/>
    <col min="3" max="5" width="2.7109375" bestFit="1" customWidth="1"/>
    <col min="6" max="6" width="3.140625" bestFit="1" customWidth="1"/>
    <col min="7" max="9" width="2.7109375" bestFit="1" customWidth="1"/>
    <col min="10" max="10" width="6.28515625" customWidth="1"/>
  </cols>
  <sheetData>
    <row r="1" spans="1:10" x14ac:dyDescent="0.25">
      <c r="B1" s="82" t="s">
        <v>14</v>
      </c>
      <c r="C1" s="79" t="s">
        <v>71</v>
      </c>
      <c r="D1" s="80"/>
      <c r="E1" s="80"/>
      <c r="F1" s="80"/>
      <c r="G1" s="80"/>
      <c r="H1" s="80"/>
      <c r="I1" s="81"/>
      <c r="J1" s="82" t="s">
        <v>45</v>
      </c>
    </row>
    <row r="2" spans="1:10" ht="15" customHeight="1" x14ac:dyDescent="0.25">
      <c r="B2" s="83"/>
      <c r="C2" s="1" t="s">
        <v>0</v>
      </c>
      <c r="D2" s="1" t="s">
        <v>1</v>
      </c>
      <c r="E2" s="1" t="s">
        <v>2</v>
      </c>
      <c r="F2" s="1" t="s">
        <v>1</v>
      </c>
      <c r="G2" s="1" t="s">
        <v>3</v>
      </c>
      <c r="H2" s="1" t="s">
        <v>4</v>
      </c>
      <c r="I2" s="2" t="s">
        <v>5</v>
      </c>
      <c r="J2" s="83"/>
    </row>
    <row r="3" spans="1:10" x14ac:dyDescent="0.25">
      <c r="B3" s="83"/>
      <c r="C3" s="3">
        <v>26</v>
      </c>
      <c r="D3" s="3">
        <v>27</v>
      </c>
      <c r="E3" s="3">
        <v>28</v>
      </c>
      <c r="F3" s="3">
        <v>29</v>
      </c>
      <c r="G3" s="3">
        <v>30</v>
      </c>
      <c r="H3" s="4">
        <v>31</v>
      </c>
      <c r="I3" s="5">
        <v>1</v>
      </c>
      <c r="J3" s="83"/>
    </row>
    <row r="4" spans="1:10" x14ac:dyDescent="0.25">
      <c r="B4" s="83"/>
      <c r="C4" s="3">
        <v>2</v>
      </c>
      <c r="D4" s="3">
        <v>3</v>
      </c>
      <c r="E4" s="3">
        <v>4</v>
      </c>
      <c r="F4" s="3">
        <v>5</v>
      </c>
      <c r="G4" s="3">
        <v>6</v>
      </c>
      <c r="H4" s="4">
        <v>7</v>
      </c>
      <c r="I4" s="5">
        <v>8</v>
      </c>
      <c r="J4" s="83"/>
    </row>
    <row r="5" spans="1:10" x14ac:dyDescent="0.25">
      <c r="B5" s="83"/>
      <c r="C5" s="3">
        <v>9</v>
      </c>
      <c r="D5" s="3">
        <v>10</v>
      </c>
      <c r="E5" s="3">
        <v>11</v>
      </c>
      <c r="F5" s="3">
        <v>12</v>
      </c>
      <c r="G5" s="3">
        <v>13</v>
      </c>
      <c r="H5" s="4">
        <v>14</v>
      </c>
      <c r="I5" s="5">
        <v>15</v>
      </c>
      <c r="J5" s="83"/>
    </row>
    <row r="6" spans="1:10" x14ac:dyDescent="0.25">
      <c r="B6" s="83"/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>
        <v>21</v>
      </c>
      <c r="I6" s="5">
        <v>22</v>
      </c>
      <c r="J6" s="83"/>
    </row>
    <row r="7" spans="1:10" x14ac:dyDescent="0.25">
      <c r="B7" s="84"/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>
        <v>28</v>
      </c>
      <c r="I7" s="5">
        <v>29</v>
      </c>
      <c r="J7" s="84"/>
    </row>
    <row r="8" spans="1:10" x14ac:dyDescent="0.25">
      <c r="A8" s="85" t="s">
        <v>59</v>
      </c>
      <c r="B8" s="73">
        <v>35</v>
      </c>
      <c r="C8" s="74">
        <v>30</v>
      </c>
      <c r="D8" s="74">
        <v>31</v>
      </c>
      <c r="E8" s="74">
        <v>1</v>
      </c>
      <c r="F8" s="74">
        <v>2</v>
      </c>
      <c r="G8" s="74">
        <v>3</v>
      </c>
      <c r="H8" s="75">
        <v>4</v>
      </c>
      <c r="I8" s="76">
        <v>5</v>
      </c>
      <c r="J8" s="72" t="s">
        <v>41</v>
      </c>
    </row>
    <row r="9" spans="1:10" x14ac:dyDescent="0.25">
      <c r="A9" s="85"/>
      <c r="B9" s="73">
        <v>36</v>
      </c>
      <c r="C9" s="7">
        <v>6</v>
      </c>
      <c r="D9" s="7">
        <v>7</v>
      </c>
      <c r="E9" s="7">
        <v>8</v>
      </c>
      <c r="F9" s="7">
        <v>9</v>
      </c>
      <c r="G9" s="7">
        <v>10</v>
      </c>
      <c r="H9" s="4">
        <v>11</v>
      </c>
      <c r="I9" s="5">
        <v>12</v>
      </c>
      <c r="J9" s="71">
        <v>2</v>
      </c>
    </row>
    <row r="10" spans="1:10" x14ac:dyDescent="0.25">
      <c r="A10" s="85"/>
      <c r="B10" s="73">
        <v>37</v>
      </c>
      <c r="C10" s="7">
        <v>13</v>
      </c>
      <c r="D10" s="7">
        <v>14</v>
      </c>
      <c r="E10" s="7">
        <v>15</v>
      </c>
      <c r="F10" s="7">
        <v>16</v>
      </c>
      <c r="G10" s="7">
        <v>17</v>
      </c>
      <c r="H10" s="4">
        <v>18</v>
      </c>
      <c r="I10" s="5">
        <v>19</v>
      </c>
      <c r="J10" s="71">
        <v>3</v>
      </c>
    </row>
    <row r="11" spans="1:10" x14ac:dyDescent="0.25">
      <c r="A11" s="85"/>
      <c r="B11" s="73">
        <v>38</v>
      </c>
      <c r="C11" s="7">
        <v>20</v>
      </c>
      <c r="D11" s="7">
        <v>21</v>
      </c>
      <c r="E11" s="7">
        <v>22</v>
      </c>
      <c r="F11" s="7">
        <v>23</v>
      </c>
      <c r="G11" s="7">
        <v>24</v>
      </c>
      <c r="H11" s="4">
        <v>25</v>
      </c>
      <c r="I11" s="5">
        <v>26</v>
      </c>
      <c r="J11" s="71">
        <v>4</v>
      </c>
    </row>
    <row r="12" spans="1:10" x14ac:dyDescent="0.25">
      <c r="A12" s="85"/>
      <c r="B12" s="73">
        <v>39</v>
      </c>
      <c r="C12" s="7">
        <v>27</v>
      </c>
      <c r="D12" s="7">
        <v>28</v>
      </c>
      <c r="E12" s="7">
        <v>29</v>
      </c>
      <c r="F12" s="7">
        <v>30</v>
      </c>
      <c r="G12" s="7">
        <v>1</v>
      </c>
      <c r="H12" s="4">
        <v>2</v>
      </c>
      <c r="I12" s="5">
        <v>3</v>
      </c>
      <c r="J12" s="71">
        <v>5</v>
      </c>
    </row>
    <row r="13" spans="1:10" x14ac:dyDescent="0.25">
      <c r="A13" s="85" t="s">
        <v>60</v>
      </c>
      <c r="B13" s="73">
        <v>40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H13" s="4">
        <v>9</v>
      </c>
      <c r="I13" s="5">
        <v>10</v>
      </c>
      <c r="J13" s="71">
        <v>6</v>
      </c>
    </row>
    <row r="14" spans="1:10" x14ac:dyDescent="0.25">
      <c r="A14" s="85"/>
      <c r="B14" s="73">
        <v>41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H14" s="4">
        <v>16</v>
      </c>
      <c r="I14" s="5">
        <v>17</v>
      </c>
      <c r="J14" s="71">
        <v>7</v>
      </c>
    </row>
    <row r="15" spans="1:10" x14ac:dyDescent="0.25">
      <c r="A15" s="85"/>
      <c r="B15" s="73">
        <v>42</v>
      </c>
      <c r="C15" s="7">
        <v>18</v>
      </c>
      <c r="D15" s="7">
        <v>19</v>
      </c>
      <c r="E15" s="7">
        <v>20</v>
      </c>
      <c r="F15" s="3">
        <v>21</v>
      </c>
      <c r="G15" s="3">
        <v>22</v>
      </c>
      <c r="H15" s="4">
        <v>23</v>
      </c>
      <c r="I15" s="5">
        <v>24</v>
      </c>
      <c r="J15" s="72">
        <v>8</v>
      </c>
    </row>
    <row r="16" spans="1:10" x14ac:dyDescent="0.25">
      <c r="A16" s="85"/>
      <c r="B16" s="73">
        <v>43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8">
        <v>30</v>
      </c>
      <c r="I16" s="5">
        <v>31</v>
      </c>
      <c r="J16" s="72" t="s">
        <v>15</v>
      </c>
    </row>
    <row r="17" spans="1:10" x14ac:dyDescent="0.25">
      <c r="A17" s="85" t="s">
        <v>61</v>
      </c>
      <c r="B17" s="73">
        <v>44</v>
      </c>
      <c r="C17" s="7">
        <v>1</v>
      </c>
      <c r="D17" s="7">
        <v>2</v>
      </c>
      <c r="E17" s="7">
        <v>3</v>
      </c>
      <c r="F17" s="7">
        <v>4</v>
      </c>
      <c r="G17" s="7">
        <v>5</v>
      </c>
      <c r="H17" s="4">
        <v>6</v>
      </c>
      <c r="I17" s="5">
        <v>7</v>
      </c>
      <c r="J17" s="72" t="s">
        <v>43</v>
      </c>
    </row>
    <row r="18" spans="1:10" x14ac:dyDescent="0.25">
      <c r="A18" s="85"/>
      <c r="B18" s="73">
        <v>45</v>
      </c>
      <c r="C18" s="7">
        <v>8</v>
      </c>
      <c r="D18" s="7">
        <v>9</v>
      </c>
      <c r="E18" s="7">
        <v>10</v>
      </c>
      <c r="F18" s="7">
        <v>11</v>
      </c>
      <c r="G18" s="7">
        <v>12</v>
      </c>
      <c r="H18" s="4">
        <v>13</v>
      </c>
      <c r="I18" s="5">
        <v>14</v>
      </c>
      <c r="J18" s="71">
        <v>2</v>
      </c>
    </row>
    <row r="19" spans="1:10" x14ac:dyDescent="0.25">
      <c r="A19" s="85"/>
      <c r="B19" s="73">
        <v>46</v>
      </c>
      <c r="C19" s="7">
        <v>15</v>
      </c>
      <c r="D19" s="7">
        <v>16</v>
      </c>
      <c r="E19" s="7">
        <v>17</v>
      </c>
      <c r="F19" s="7">
        <v>18</v>
      </c>
      <c r="G19" s="7">
        <v>19</v>
      </c>
      <c r="H19" s="4">
        <v>20</v>
      </c>
      <c r="I19" s="5">
        <v>21</v>
      </c>
      <c r="J19" s="71">
        <v>3</v>
      </c>
    </row>
    <row r="20" spans="1:10" x14ac:dyDescent="0.25">
      <c r="A20" s="85"/>
      <c r="B20" s="73">
        <v>47</v>
      </c>
      <c r="C20" s="7">
        <v>22</v>
      </c>
      <c r="D20" s="7">
        <v>23</v>
      </c>
      <c r="E20" s="7">
        <v>24</v>
      </c>
      <c r="F20" s="7">
        <v>25</v>
      </c>
      <c r="G20" s="7">
        <v>26</v>
      </c>
      <c r="H20" s="4">
        <v>27</v>
      </c>
      <c r="I20" s="5">
        <v>28</v>
      </c>
      <c r="J20" s="71">
        <v>4</v>
      </c>
    </row>
    <row r="21" spans="1:10" x14ac:dyDescent="0.25">
      <c r="A21" s="85" t="s">
        <v>62</v>
      </c>
      <c r="B21" s="73">
        <v>48</v>
      </c>
      <c r="C21" s="7">
        <v>29</v>
      </c>
      <c r="D21" s="7">
        <v>30</v>
      </c>
      <c r="E21" s="7">
        <v>1</v>
      </c>
      <c r="F21" s="7">
        <v>2</v>
      </c>
      <c r="G21" s="7">
        <v>3</v>
      </c>
      <c r="H21" s="4">
        <v>4</v>
      </c>
      <c r="I21" s="5">
        <v>5</v>
      </c>
      <c r="J21" s="71">
        <v>5</v>
      </c>
    </row>
    <row r="22" spans="1:10" x14ac:dyDescent="0.25">
      <c r="A22" s="85"/>
      <c r="B22" s="73">
        <v>49</v>
      </c>
      <c r="C22" s="7">
        <v>6</v>
      </c>
      <c r="D22" s="7">
        <v>7</v>
      </c>
      <c r="E22" s="7">
        <v>8</v>
      </c>
      <c r="F22" s="7">
        <v>9</v>
      </c>
      <c r="G22" s="7">
        <v>10</v>
      </c>
      <c r="H22" s="4">
        <v>11</v>
      </c>
      <c r="I22" s="5">
        <v>12</v>
      </c>
      <c r="J22" s="71">
        <v>6</v>
      </c>
    </row>
    <row r="23" spans="1:10" x14ac:dyDescent="0.25">
      <c r="A23" s="85"/>
      <c r="B23" s="73">
        <v>50</v>
      </c>
      <c r="C23" s="7">
        <v>13</v>
      </c>
      <c r="D23" s="7">
        <v>14</v>
      </c>
      <c r="E23" s="7">
        <v>15</v>
      </c>
      <c r="F23" s="7">
        <v>16</v>
      </c>
      <c r="G23" s="7">
        <v>17</v>
      </c>
      <c r="H23" s="4">
        <v>18</v>
      </c>
      <c r="I23" s="5">
        <v>19</v>
      </c>
      <c r="J23" s="71">
        <v>7</v>
      </c>
    </row>
    <row r="24" spans="1:10" x14ac:dyDescent="0.25">
      <c r="A24" s="85"/>
      <c r="B24" s="73">
        <v>51</v>
      </c>
      <c r="C24" s="3">
        <v>20</v>
      </c>
      <c r="D24" s="3">
        <v>21</v>
      </c>
      <c r="E24" s="3">
        <v>22</v>
      </c>
      <c r="F24" s="3">
        <v>23</v>
      </c>
      <c r="G24" s="3">
        <v>24</v>
      </c>
      <c r="H24" s="5">
        <v>25</v>
      </c>
      <c r="I24" s="5">
        <v>26</v>
      </c>
      <c r="J24" s="72"/>
    </row>
    <row r="25" spans="1:10" x14ac:dyDescent="0.25">
      <c r="A25" s="85"/>
      <c r="B25" s="73">
        <v>52</v>
      </c>
      <c r="C25" s="3">
        <v>27</v>
      </c>
      <c r="D25" s="3">
        <v>28</v>
      </c>
      <c r="E25" s="3">
        <v>29</v>
      </c>
      <c r="F25" s="3">
        <v>30</v>
      </c>
      <c r="G25" s="3">
        <v>31</v>
      </c>
      <c r="H25" s="5">
        <v>1</v>
      </c>
      <c r="I25" s="5">
        <v>2</v>
      </c>
      <c r="J25" s="72"/>
    </row>
    <row r="26" spans="1:10" x14ac:dyDescent="0.25">
      <c r="A26" s="85" t="s">
        <v>63</v>
      </c>
      <c r="B26" s="73">
        <v>1</v>
      </c>
      <c r="C26" s="8">
        <v>3</v>
      </c>
      <c r="D26" s="8">
        <v>4</v>
      </c>
      <c r="E26" s="8">
        <v>5</v>
      </c>
      <c r="F26" s="5">
        <v>6</v>
      </c>
      <c r="G26" s="3">
        <v>7</v>
      </c>
      <c r="H26" s="8">
        <v>8</v>
      </c>
      <c r="I26" s="5">
        <v>9</v>
      </c>
      <c r="J26" s="72" t="s">
        <v>17</v>
      </c>
    </row>
    <row r="27" spans="1:10" x14ac:dyDescent="0.25">
      <c r="A27" s="85"/>
      <c r="B27" s="73">
        <v>2</v>
      </c>
      <c r="C27" s="8">
        <v>10</v>
      </c>
      <c r="D27" s="8">
        <v>11</v>
      </c>
      <c r="E27" s="8">
        <v>12</v>
      </c>
      <c r="F27" s="8">
        <v>13</v>
      </c>
      <c r="G27" s="8">
        <v>14</v>
      </c>
      <c r="H27" s="8">
        <v>15</v>
      </c>
      <c r="I27" s="5">
        <v>16</v>
      </c>
      <c r="J27" s="72" t="s">
        <v>17</v>
      </c>
    </row>
    <row r="28" spans="1:10" x14ac:dyDescent="0.25">
      <c r="A28" s="85"/>
      <c r="B28" s="73">
        <v>3</v>
      </c>
      <c r="C28" s="7">
        <v>17</v>
      </c>
      <c r="D28" s="7">
        <v>18</v>
      </c>
      <c r="E28" s="7">
        <v>19</v>
      </c>
      <c r="F28" s="7">
        <v>20</v>
      </c>
      <c r="G28" s="7">
        <v>21</v>
      </c>
      <c r="H28" s="4">
        <v>22</v>
      </c>
      <c r="I28" s="5">
        <v>23</v>
      </c>
      <c r="J28" s="72" t="s">
        <v>42</v>
      </c>
    </row>
    <row r="29" spans="1:10" x14ac:dyDescent="0.25">
      <c r="A29" s="85"/>
      <c r="B29" s="73">
        <v>4</v>
      </c>
      <c r="C29" s="7">
        <v>24</v>
      </c>
      <c r="D29" s="7">
        <v>25</v>
      </c>
      <c r="E29" s="7">
        <v>26</v>
      </c>
      <c r="F29" s="7">
        <v>27</v>
      </c>
      <c r="G29" s="7">
        <v>28</v>
      </c>
      <c r="H29" s="4">
        <v>29</v>
      </c>
      <c r="I29" s="5">
        <v>30</v>
      </c>
      <c r="J29" s="71">
        <v>2</v>
      </c>
    </row>
    <row r="30" spans="1:10" x14ac:dyDescent="0.25">
      <c r="A30" s="86" t="s">
        <v>64</v>
      </c>
      <c r="B30" s="73">
        <v>5</v>
      </c>
      <c r="C30" s="7">
        <v>31</v>
      </c>
      <c r="D30" s="7">
        <v>1</v>
      </c>
      <c r="E30" s="7">
        <v>2</v>
      </c>
      <c r="F30" s="7">
        <v>3</v>
      </c>
      <c r="G30" s="7">
        <v>4</v>
      </c>
      <c r="H30" s="4">
        <v>5</v>
      </c>
      <c r="I30" s="5">
        <v>6</v>
      </c>
      <c r="J30" s="71">
        <v>3</v>
      </c>
    </row>
    <row r="31" spans="1:10" x14ac:dyDescent="0.25">
      <c r="A31" s="86"/>
      <c r="B31" s="73">
        <v>6</v>
      </c>
      <c r="C31" s="7">
        <v>7</v>
      </c>
      <c r="D31" s="7">
        <v>8</v>
      </c>
      <c r="E31" s="7">
        <v>9</v>
      </c>
      <c r="F31" s="7">
        <v>10</v>
      </c>
      <c r="G31" s="7">
        <v>11</v>
      </c>
      <c r="H31" s="4">
        <v>12</v>
      </c>
      <c r="I31" s="5">
        <v>13</v>
      </c>
      <c r="J31" s="71">
        <v>4</v>
      </c>
    </row>
    <row r="32" spans="1:10" x14ac:dyDescent="0.25">
      <c r="A32" s="86"/>
      <c r="B32" s="73">
        <v>7</v>
      </c>
      <c r="C32" s="7">
        <v>14</v>
      </c>
      <c r="D32" s="7">
        <v>15</v>
      </c>
      <c r="E32" s="7">
        <v>16</v>
      </c>
      <c r="F32" s="7">
        <v>17</v>
      </c>
      <c r="G32" s="7">
        <v>18</v>
      </c>
      <c r="H32" s="4">
        <v>19</v>
      </c>
      <c r="I32" s="5">
        <v>20</v>
      </c>
      <c r="J32" s="71">
        <v>5</v>
      </c>
    </row>
    <row r="33" spans="1:10" x14ac:dyDescent="0.25">
      <c r="A33" s="86"/>
      <c r="B33" s="73">
        <v>8</v>
      </c>
      <c r="C33" s="7">
        <v>21</v>
      </c>
      <c r="D33" s="7">
        <v>22</v>
      </c>
      <c r="E33" s="7">
        <v>23</v>
      </c>
      <c r="F33" s="7">
        <v>24</v>
      </c>
      <c r="G33" s="7">
        <v>25</v>
      </c>
      <c r="H33" s="4">
        <v>26</v>
      </c>
      <c r="I33" s="5">
        <v>27</v>
      </c>
      <c r="J33" s="71">
        <v>6</v>
      </c>
    </row>
    <row r="34" spans="1:10" x14ac:dyDescent="0.25">
      <c r="A34" s="85" t="s">
        <v>65</v>
      </c>
      <c r="B34" s="73">
        <v>9</v>
      </c>
      <c r="C34" s="7">
        <v>28</v>
      </c>
      <c r="D34" s="7">
        <v>1</v>
      </c>
      <c r="E34" s="7">
        <v>2</v>
      </c>
      <c r="F34" s="7">
        <v>3</v>
      </c>
      <c r="G34" s="7">
        <v>4</v>
      </c>
      <c r="H34" s="4">
        <v>5</v>
      </c>
      <c r="I34" s="5">
        <v>6</v>
      </c>
      <c r="J34" s="71">
        <v>7</v>
      </c>
    </row>
    <row r="35" spans="1:10" x14ac:dyDescent="0.25">
      <c r="A35" s="85"/>
      <c r="B35" s="73">
        <v>10</v>
      </c>
      <c r="C35" s="7">
        <v>7</v>
      </c>
      <c r="D35" s="7">
        <v>8</v>
      </c>
      <c r="E35" s="7">
        <v>9</v>
      </c>
      <c r="F35" s="3">
        <v>10</v>
      </c>
      <c r="G35" s="3">
        <v>11</v>
      </c>
      <c r="H35" s="4">
        <v>12</v>
      </c>
      <c r="I35" s="5">
        <v>13</v>
      </c>
      <c r="J35" s="71">
        <v>8</v>
      </c>
    </row>
    <row r="36" spans="1:10" x14ac:dyDescent="0.25">
      <c r="A36" s="85"/>
      <c r="B36" s="73">
        <v>11</v>
      </c>
      <c r="C36" s="8">
        <v>14</v>
      </c>
      <c r="D36" s="8">
        <v>15</v>
      </c>
      <c r="E36" s="8">
        <v>16</v>
      </c>
      <c r="F36" s="8">
        <v>17</v>
      </c>
      <c r="G36" s="8">
        <v>18</v>
      </c>
      <c r="H36" s="8">
        <v>19</v>
      </c>
      <c r="I36" s="5">
        <v>20</v>
      </c>
      <c r="J36" s="72" t="s">
        <v>23</v>
      </c>
    </row>
    <row r="37" spans="1:10" x14ac:dyDescent="0.25">
      <c r="A37" s="85"/>
      <c r="B37" s="73">
        <v>12</v>
      </c>
      <c r="C37" s="7">
        <v>21</v>
      </c>
      <c r="D37" s="7">
        <v>22</v>
      </c>
      <c r="E37" s="7">
        <v>23</v>
      </c>
      <c r="F37" s="7">
        <v>24</v>
      </c>
      <c r="G37" s="7">
        <v>25</v>
      </c>
      <c r="H37" s="4">
        <v>26</v>
      </c>
      <c r="I37" s="5">
        <v>27</v>
      </c>
      <c r="J37" s="72" t="s">
        <v>44</v>
      </c>
    </row>
    <row r="38" spans="1:10" x14ac:dyDescent="0.25">
      <c r="A38" s="85"/>
      <c r="B38" s="73">
        <v>13</v>
      </c>
      <c r="C38" s="7">
        <v>28</v>
      </c>
      <c r="D38" s="7">
        <v>29</v>
      </c>
      <c r="E38" s="7">
        <v>30</v>
      </c>
      <c r="F38" s="7">
        <v>31</v>
      </c>
      <c r="G38" s="7">
        <v>1</v>
      </c>
      <c r="H38" s="4">
        <v>2</v>
      </c>
      <c r="I38" s="5">
        <v>3</v>
      </c>
      <c r="J38" s="71">
        <v>2</v>
      </c>
    </row>
    <row r="39" spans="1:10" x14ac:dyDescent="0.25">
      <c r="A39" s="85" t="s">
        <v>66</v>
      </c>
      <c r="B39" s="73">
        <v>14</v>
      </c>
      <c r="C39" s="7">
        <v>4</v>
      </c>
      <c r="D39" s="7">
        <v>5</v>
      </c>
      <c r="E39" s="7">
        <v>6</v>
      </c>
      <c r="F39" s="7">
        <v>7</v>
      </c>
      <c r="G39" s="7">
        <v>8</v>
      </c>
      <c r="H39" s="4">
        <v>9</v>
      </c>
      <c r="I39" s="5">
        <v>10</v>
      </c>
      <c r="J39" s="72">
        <v>3</v>
      </c>
    </row>
    <row r="40" spans="1:10" x14ac:dyDescent="0.25">
      <c r="A40" s="85"/>
      <c r="B40" s="73">
        <v>15</v>
      </c>
      <c r="C40" s="7">
        <v>11</v>
      </c>
      <c r="D40" s="7">
        <v>12</v>
      </c>
      <c r="E40" s="7">
        <v>13</v>
      </c>
      <c r="F40" s="3">
        <v>14</v>
      </c>
      <c r="G40" s="5">
        <v>15</v>
      </c>
      <c r="H40" s="4">
        <v>16</v>
      </c>
      <c r="I40" s="5">
        <v>17</v>
      </c>
      <c r="J40" s="72">
        <v>4</v>
      </c>
    </row>
    <row r="41" spans="1:10" x14ac:dyDescent="0.25">
      <c r="A41" s="85"/>
      <c r="B41" s="73">
        <v>16</v>
      </c>
      <c r="C41" s="5">
        <v>18</v>
      </c>
      <c r="D41" s="6">
        <v>19</v>
      </c>
      <c r="E41" s="6">
        <v>20</v>
      </c>
      <c r="F41" s="6">
        <v>21</v>
      </c>
      <c r="G41" s="6">
        <v>22</v>
      </c>
      <c r="H41" s="6">
        <v>23</v>
      </c>
      <c r="I41" s="5">
        <v>24</v>
      </c>
      <c r="J41" s="72" t="s">
        <v>35</v>
      </c>
    </row>
    <row r="42" spans="1:10" x14ac:dyDescent="0.25">
      <c r="A42" s="85"/>
      <c r="B42" s="73">
        <v>17</v>
      </c>
      <c r="C42" s="6">
        <v>25</v>
      </c>
      <c r="D42" s="6">
        <v>26</v>
      </c>
      <c r="E42" s="6">
        <v>27</v>
      </c>
      <c r="F42" s="6">
        <v>28</v>
      </c>
      <c r="G42" s="6">
        <v>29</v>
      </c>
      <c r="H42" s="5">
        <v>30</v>
      </c>
      <c r="I42" s="5">
        <v>1</v>
      </c>
      <c r="J42" s="72" t="s">
        <v>35</v>
      </c>
    </row>
    <row r="43" spans="1:10" x14ac:dyDescent="0.25">
      <c r="A43" s="85" t="s">
        <v>67</v>
      </c>
      <c r="B43" s="73">
        <v>18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4">
        <v>7</v>
      </c>
      <c r="I43" s="5">
        <v>8</v>
      </c>
      <c r="J43" s="71">
        <v>5</v>
      </c>
    </row>
    <row r="44" spans="1:10" x14ac:dyDescent="0.25">
      <c r="A44" s="85"/>
      <c r="B44" s="73">
        <v>19</v>
      </c>
      <c r="C44" s="7">
        <v>9</v>
      </c>
      <c r="D44" s="7">
        <v>10</v>
      </c>
      <c r="E44" s="7">
        <v>11</v>
      </c>
      <c r="F44" s="7">
        <v>12</v>
      </c>
      <c r="G44" s="7">
        <v>13</v>
      </c>
      <c r="H44" s="4">
        <v>14</v>
      </c>
      <c r="I44" s="5">
        <v>15</v>
      </c>
      <c r="J44" s="71">
        <v>6</v>
      </c>
    </row>
    <row r="45" spans="1:10" x14ac:dyDescent="0.25">
      <c r="A45" s="85"/>
      <c r="B45" s="73">
        <v>20</v>
      </c>
      <c r="C45" s="7">
        <v>16</v>
      </c>
      <c r="D45" s="7">
        <v>17</v>
      </c>
      <c r="E45" s="7">
        <v>18</v>
      </c>
      <c r="F45" s="7">
        <v>19</v>
      </c>
      <c r="G45" s="7">
        <v>20</v>
      </c>
      <c r="H45" s="4">
        <v>21</v>
      </c>
      <c r="I45" s="5">
        <v>22</v>
      </c>
      <c r="J45" s="71">
        <v>7</v>
      </c>
    </row>
    <row r="46" spans="1:10" x14ac:dyDescent="0.25">
      <c r="A46" s="85"/>
      <c r="B46" s="73">
        <v>21</v>
      </c>
      <c r="C46" s="7">
        <v>23</v>
      </c>
      <c r="D46" s="7">
        <v>24</v>
      </c>
      <c r="E46" s="7">
        <v>25</v>
      </c>
      <c r="F46" s="5">
        <v>26</v>
      </c>
      <c r="G46" s="3">
        <v>27</v>
      </c>
      <c r="H46" s="4">
        <v>28</v>
      </c>
      <c r="I46" s="5">
        <v>29</v>
      </c>
      <c r="J46" s="71">
        <v>8</v>
      </c>
    </row>
    <row r="47" spans="1:10" x14ac:dyDescent="0.25">
      <c r="A47" s="85" t="s">
        <v>68</v>
      </c>
      <c r="B47" s="73">
        <v>22</v>
      </c>
      <c r="C47" s="8">
        <v>30</v>
      </c>
      <c r="D47" s="8">
        <v>31</v>
      </c>
      <c r="E47" s="8">
        <v>1</v>
      </c>
      <c r="F47" s="8">
        <v>2</v>
      </c>
      <c r="G47" s="8">
        <v>3</v>
      </c>
      <c r="H47" s="8">
        <v>4</v>
      </c>
      <c r="I47" s="5">
        <v>5</v>
      </c>
      <c r="J47" s="72" t="s">
        <v>25</v>
      </c>
    </row>
    <row r="48" spans="1:10" x14ac:dyDescent="0.25">
      <c r="A48" s="85"/>
      <c r="B48" s="73">
        <v>23</v>
      </c>
      <c r="C48" s="3">
        <v>6</v>
      </c>
      <c r="D48" s="3">
        <v>7</v>
      </c>
      <c r="E48" s="3">
        <v>8</v>
      </c>
      <c r="F48" s="3">
        <v>9</v>
      </c>
      <c r="G48" s="3">
        <v>10</v>
      </c>
      <c r="H48" s="4">
        <v>11</v>
      </c>
      <c r="I48" s="5">
        <v>12</v>
      </c>
      <c r="J48" s="72"/>
    </row>
    <row r="49" spans="1:10" x14ac:dyDescent="0.25">
      <c r="A49" s="85"/>
      <c r="B49" s="73">
        <v>24</v>
      </c>
      <c r="C49" s="3">
        <v>13</v>
      </c>
      <c r="D49" s="3">
        <v>14</v>
      </c>
      <c r="E49" s="3">
        <v>15</v>
      </c>
      <c r="F49" s="3">
        <v>16</v>
      </c>
      <c r="G49" s="3">
        <v>17</v>
      </c>
      <c r="H49" s="4">
        <v>18</v>
      </c>
      <c r="I49" s="5">
        <v>19</v>
      </c>
      <c r="J49" s="72"/>
    </row>
    <row r="50" spans="1:10" x14ac:dyDescent="0.25">
      <c r="A50" s="85"/>
      <c r="B50" s="73">
        <v>25</v>
      </c>
      <c r="C50" s="3">
        <v>20</v>
      </c>
      <c r="D50" s="3">
        <v>21</v>
      </c>
      <c r="E50" s="3">
        <v>22</v>
      </c>
      <c r="F50" s="3">
        <v>23</v>
      </c>
      <c r="G50" s="3">
        <v>24</v>
      </c>
      <c r="H50" s="5">
        <v>25</v>
      </c>
      <c r="I50" s="5">
        <v>26</v>
      </c>
      <c r="J50" s="72"/>
    </row>
    <row r="51" spans="1:10" x14ac:dyDescent="0.25">
      <c r="A51" s="85"/>
      <c r="B51" s="73">
        <v>26</v>
      </c>
      <c r="C51" s="3">
        <v>27</v>
      </c>
      <c r="D51" s="3">
        <v>28</v>
      </c>
      <c r="E51" s="3">
        <v>29</v>
      </c>
      <c r="F51" s="3">
        <v>30</v>
      </c>
      <c r="G51" s="3">
        <v>1</v>
      </c>
      <c r="H51" s="4">
        <v>2</v>
      </c>
      <c r="I51" s="5">
        <v>3</v>
      </c>
      <c r="J51" s="72"/>
    </row>
    <row r="52" spans="1:10" x14ac:dyDescent="0.25">
      <c r="A52" s="85" t="s">
        <v>69</v>
      </c>
      <c r="B52" s="73">
        <v>27</v>
      </c>
      <c r="C52" s="3">
        <v>4</v>
      </c>
      <c r="D52" s="3">
        <v>5</v>
      </c>
      <c r="E52" s="3">
        <v>6</v>
      </c>
      <c r="F52" s="3">
        <v>7</v>
      </c>
      <c r="G52" s="3">
        <v>8</v>
      </c>
      <c r="H52" s="4">
        <v>9</v>
      </c>
      <c r="I52" s="5">
        <v>10</v>
      </c>
      <c r="J52" s="72"/>
    </row>
    <row r="53" spans="1:10" x14ac:dyDescent="0.25">
      <c r="A53" s="85"/>
      <c r="B53" s="73">
        <v>28</v>
      </c>
      <c r="C53" s="3">
        <v>11</v>
      </c>
      <c r="D53" s="3">
        <v>12</v>
      </c>
      <c r="E53" s="3">
        <v>13</v>
      </c>
      <c r="F53" s="3">
        <v>14</v>
      </c>
      <c r="G53" s="3">
        <v>15</v>
      </c>
      <c r="H53" s="4">
        <v>16</v>
      </c>
      <c r="I53" s="5">
        <v>17</v>
      </c>
      <c r="J53" s="72"/>
    </row>
    <row r="54" spans="1:10" x14ac:dyDescent="0.25">
      <c r="A54" s="85"/>
      <c r="B54" s="73">
        <v>29</v>
      </c>
      <c r="C54" s="3">
        <v>18</v>
      </c>
      <c r="D54" s="3">
        <v>19</v>
      </c>
      <c r="E54" s="3">
        <v>20</v>
      </c>
      <c r="F54" s="3">
        <v>21</v>
      </c>
      <c r="G54" s="3">
        <v>22</v>
      </c>
      <c r="H54" s="4">
        <v>23</v>
      </c>
      <c r="I54" s="5">
        <v>24</v>
      </c>
      <c r="J54" s="72"/>
    </row>
    <row r="55" spans="1:10" x14ac:dyDescent="0.25">
      <c r="A55" s="85"/>
      <c r="B55" s="73">
        <v>30</v>
      </c>
      <c r="C55" s="3">
        <v>25</v>
      </c>
      <c r="D55" s="3">
        <v>26</v>
      </c>
      <c r="E55" s="3">
        <v>27</v>
      </c>
      <c r="F55" s="3">
        <v>28</v>
      </c>
      <c r="G55" s="3">
        <v>29</v>
      </c>
      <c r="H55" s="4">
        <v>30</v>
      </c>
      <c r="I55" s="5">
        <v>31</v>
      </c>
      <c r="J55" s="72"/>
    </row>
    <row r="56" spans="1:10" x14ac:dyDescent="0.25">
      <c r="A56" s="87" t="s">
        <v>70</v>
      </c>
      <c r="B56" s="73">
        <v>31</v>
      </c>
      <c r="C56" s="3">
        <v>1</v>
      </c>
      <c r="D56" s="3">
        <v>2</v>
      </c>
      <c r="E56" s="3">
        <v>3</v>
      </c>
      <c r="F56" s="3">
        <v>4</v>
      </c>
      <c r="G56" s="3">
        <v>5</v>
      </c>
      <c r="H56" s="4">
        <v>6</v>
      </c>
      <c r="I56" s="5">
        <v>7</v>
      </c>
      <c r="J56" s="72"/>
    </row>
    <row r="57" spans="1:10" ht="15" customHeight="1" x14ac:dyDescent="0.25">
      <c r="A57" s="88"/>
      <c r="B57" s="73">
        <v>32</v>
      </c>
      <c r="C57" s="3">
        <v>8</v>
      </c>
      <c r="D57" s="3">
        <v>9</v>
      </c>
      <c r="E57" s="3">
        <v>10</v>
      </c>
      <c r="F57" s="3">
        <v>11</v>
      </c>
      <c r="G57" s="3">
        <v>12</v>
      </c>
      <c r="H57" s="4">
        <v>13</v>
      </c>
      <c r="I57" s="5">
        <v>14</v>
      </c>
      <c r="J57" s="72"/>
    </row>
    <row r="58" spans="1:10" x14ac:dyDescent="0.25">
      <c r="A58" s="88"/>
      <c r="B58" s="73">
        <v>33</v>
      </c>
      <c r="C58" s="78">
        <v>15</v>
      </c>
      <c r="D58" s="78">
        <v>16</v>
      </c>
      <c r="E58" s="78">
        <v>17</v>
      </c>
      <c r="F58" s="78">
        <v>18</v>
      </c>
      <c r="G58" s="78">
        <v>19</v>
      </c>
      <c r="H58" s="78">
        <v>20</v>
      </c>
      <c r="I58" s="5">
        <v>21</v>
      </c>
      <c r="J58" s="72" t="s">
        <v>39</v>
      </c>
    </row>
    <row r="59" spans="1:10" x14ac:dyDescent="0.25">
      <c r="A59" s="89"/>
      <c r="B59" s="73">
        <v>34</v>
      </c>
      <c r="C59" s="78">
        <v>22</v>
      </c>
      <c r="D59" s="78">
        <v>23</v>
      </c>
      <c r="E59" s="78">
        <v>24</v>
      </c>
      <c r="F59" s="78">
        <v>25</v>
      </c>
      <c r="G59" s="78">
        <v>26</v>
      </c>
      <c r="H59" s="78">
        <v>27</v>
      </c>
      <c r="I59" s="5">
        <v>28</v>
      </c>
      <c r="J59" s="72" t="s">
        <v>39</v>
      </c>
    </row>
    <row r="60" spans="1:10" x14ac:dyDescent="0.25">
      <c r="B60" s="73">
        <v>35</v>
      </c>
      <c r="C60" s="3">
        <v>29</v>
      </c>
      <c r="D60" s="3">
        <v>30</v>
      </c>
      <c r="E60" s="3">
        <v>31</v>
      </c>
      <c r="F60" s="3">
        <v>1</v>
      </c>
      <c r="G60" s="3">
        <v>2</v>
      </c>
      <c r="H60" s="4">
        <v>3</v>
      </c>
      <c r="I60" s="5">
        <v>4</v>
      </c>
      <c r="J60" s="71"/>
    </row>
    <row r="61" spans="1:10" x14ac:dyDescent="0.25">
      <c r="B61" s="73">
        <v>36</v>
      </c>
      <c r="C61" s="3">
        <v>5</v>
      </c>
      <c r="D61" s="3">
        <v>6</v>
      </c>
      <c r="E61" s="3">
        <v>7</v>
      </c>
      <c r="F61" s="3">
        <v>8</v>
      </c>
      <c r="G61" s="3">
        <v>9</v>
      </c>
      <c r="H61" s="4">
        <v>10</v>
      </c>
      <c r="I61" s="5">
        <v>11</v>
      </c>
      <c r="J61" s="71"/>
    </row>
    <row r="62" spans="1:10" x14ac:dyDescent="0.25">
      <c r="B62" s="73">
        <v>37</v>
      </c>
      <c r="C62" s="3">
        <v>12</v>
      </c>
      <c r="D62" s="3">
        <v>13</v>
      </c>
      <c r="E62" s="3">
        <v>14</v>
      </c>
      <c r="F62" s="3">
        <v>15</v>
      </c>
      <c r="G62" s="3">
        <v>16</v>
      </c>
      <c r="H62" s="4">
        <v>17</v>
      </c>
      <c r="I62" s="5">
        <v>18</v>
      </c>
      <c r="J62" s="71"/>
    </row>
    <row r="63" spans="1:10" x14ac:dyDescent="0.25">
      <c r="B63" s="9"/>
      <c r="C63" s="9"/>
      <c r="D63" s="9"/>
      <c r="E63" s="9"/>
      <c r="F63" s="9"/>
      <c r="G63" s="9"/>
      <c r="H63" s="9"/>
      <c r="I63" s="9"/>
      <c r="J63" s="9"/>
    </row>
  </sheetData>
  <mergeCells count="15">
    <mergeCell ref="A56:A59"/>
    <mergeCell ref="A39:A42"/>
    <mergeCell ref="A43:A46"/>
    <mergeCell ref="A47:A51"/>
    <mergeCell ref="A52:A55"/>
    <mergeCell ref="A17:A20"/>
    <mergeCell ref="A21:A25"/>
    <mergeCell ref="A26:A29"/>
    <mergeCell ref="A30:A33"/>
    <mergeCell ref="A34:A38"/>
    <mergeCell ref="C1:I1"/>
    <mergeCell ref="J1:J7"/>
    <mergeCell ref="B1:B7"/>
    <mergeCell ref="A8:A12"/>
    <mergeCell ref="A13:A16"/>
  </mergeCells>
  <pageMargins left="0.25" right="0.25" top="0.75" bottom="0.75" header="0.3" footer="0.3"/>
  <pageSetup paperSize="9" scale="8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zoomScaleNormal="100" workbookViewId="0">
      <selection activeCell="G19" sqref="G19"/>
    </sheetView>
  </sheetViews>
  <sheetFormatPr defaultRowHeight="15" x14ac:dyDescent="0.25"/>
  <cols>
    <col min="2" max="2" width="18.140625" customWidth="1"/>
    <col min="3" max="3" width="18" customWidth="1"/>
    <col min="4" max="4" width="18.140625" customWidth="1"/>
    <col min="5" max="5" width="18.28515625" customWidth="1"/>
    <col min="6" max="7" width="18.42578125" customWidth="1"/>
    <col min="8" max="8" width="18.140625" customWidth="1"/>
  </cols>
  <sheetData>
    <row r="1" spans="1:8" ht="33" x14ac:dyDescent="0.45">
      <c r="A1" s="10" t="s">
        <v>6</v>
      </c>
      <c r="B1" s="11"/>
      <c r="C1" s="11"/>
      <c r="D1" s="11"/>
      <c r="E1" s="11"/>
      <c r="F1" s="11"/>
      <c r="G1" s="11"/>
      <c r="H1" s="12"/>
    </row>
    <row r="2" spans="1:8" x14ac:dyDescent="0.25">
      <c r="A2" s="11"/>
      <c r="B2" s="11"/>
      <c r="C2" s="11"/>
      <c r="D2" s="11"/>
      <c r="E2" s="11"/>
      <c r="F2" s="11"/>
      <c r="G2" s="11"/>
      <c r="H2" s="12"/>
    </row>
    <row r="3" spans="1:8" ht="18" x14ac:dyDescent="0.25">
      <c r="A3" s="13" t="s">
        <v>47</v>
      </c>
      <c r="B3" s="11"/>
      <c r="C3" s="11"/>
      <c r="D3" s="11"/>
      <c r="E3" s="11"/>
      <c r="F3" s="11"/>
      <c r="G3" s="11"/>
      <c r="H3" s="12"/>
    </row>
    <row r="4" spans="1:8" x14ac:dyDescent="0.25">
      <c r="A4" s="11"/>
      <c r="B4" s="11"/>
      <c r="C4" s="11"/>
      <c r="D4" s="11"/>
      <c r="E4" s="11"/>
      <c r="F4" s="11"/>
      <c r="G4" s="11"/>
      <c r="H4" s="12"/>
    </row>
    <row r="5" spans="1:8" x14ac:dyDescent="0.25">
      <c r="A5" s="14" t="s">
        <v>7</v>
      </c>
      <c r="B5" s="15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 t="s">
        <v>14</v>
      </c>
    </row>
    <row r="6" spans="1:8" x14ac:dyDescent="0.25">
      <c r="A6" s="19">
        <v>1</v>
      </c>
      <c r="B6" s="20">
        <v>44073</v>
      </c>
      <c r="C6" s="20">
        <f>SUM(B6)+1</f>
        <v>44074</v>
      </c>
      <c r="D6" s="20">
        <f>SUM(B6)+2</f>
        <v>44075</v>
      </c>
      <c r="E6" s="20">
        <f>SUM(B6)+3</f>
        <v>44076</v>
      </c>
      <c r="F6" s="20">
        <f t="shared" ref="F6:F11" si="0">SUM(B6)+4</f>
        <v>44077</v>
      </c>
      <c r="G6" s="21"/>
      <c r="H6" s="22">
        <v>35</v>
      </c>
    </row>
    <row r="7" spans="1:8" x14ac:dyDescent="0.25">
      <c r="A7" s="19">
        <f>SUM(A6)+1</f>
        <v>2</v>
      </c>
      <c r="B7" s="20">
        <f>SUM(B6)+7</f>
        <v>44080</v>
      </c>
      <c r="C7" s="20">
        <f>SUM(B7)+1</f>
        <v>44081</v>
      </c>
      <c r="D7" s="20">
        <f>SUM(B7)+2</f>
        <v>44082</v>
      </c>
      <c r="E7" s="20">
        <f>SUM(B7)+3</f>
        <v>44083</v>
      </c>
      <c r="F7" s="20">
        <f t="shared" si="0"/>
        <v>44084</v>
      </c>
      <c r="G7" s="23"/>
      <c r="H7" s="22">
        <f>SUM(H6)+1</f>
        <v>36</v>
      </c>
    </row>
    <row r="8" spans="1:8" x14ac:dyDescent="0.25">
      <c r="A8" s="19">
        <f t="shared" ref="A8:A13" si="1">SUM(A7)+1</f>
        <v>3</v>
      </c>
      <c r="B8" s="20">
        <f>SUM(B6)+14</f>
        <v>44087</v>
      </c>
      <c r="C8" s="20">
        <f>SUM(B8)+1</f>
        <v>44088</v>
      </c>
      <c r="D8" s="20">
        <f>SUM(B8)+2</f>
        <v>44089</v>
      </c>
      <c r="E8" s="20">
        <f>SUM(B8)+3</f>
        <v>44090</v>
      </c>
      <c r="F8" s="20">
        <f t="shared" si="0"/>
        <v>44091</v>
      </c>
      <c r="G8" s="21"/>
      <c r="H8" s="22">
        <f t="shared" ref="H8:H13" si="2">SUM(H7)+1</f>
        <v>37</v>
      </c>
    </row>
    <row r="9" spans="1:8" x14ac:dyDescent="0.25">
      <c r="A9" s="19">
        <f t="shared" si="1"/>
        <v>4</v>
      </c>
      <c r="B9" s="20">
        <f>SUM(B6)+21</f>
        <v>44094</v>
      </c>
      <c r="C9" s="20">
        <f>SUM(B9)+1</f>
        <v>44095</v>
      </c>
      <c r="D9" s="20">
        <f>SUM(B9)+2</f>
        <v>44096</v>
      </c>
      <c r="E9" s="20">
        <f>SUM(B9)+3</f>
        <v>44097</v>
      </c>
      <c r="F9" s="20">
        <f t="shared" si="0"/>
        <v>44098</v>
      </c>
      <c r="G9" s="21"/>
      <c r="H9" s="22">
        <f t="shared" si="2"/>
        <v>38</v>
      </c>
    </row>
    <row r="10" spans="1:8" x14ac:dyDescent="0.25">
      <c r="A10" s="19">
        <f t="shared" si="1"/>
        <v>5</v>
      </c>
      <c r="B10" s="20">
        <f>SUM(B6)+28</f>
        <v>44101</v>
      </c>
      <c r="C10" s="20">
        <f>SUM(B10)+1</f>
        <v>44102</v>
      </c>
      <c r="D10" s="20">
        <f>SUM(B10)+2</f>
        <v>44103</v>
      </c>
      <c r="E10" s="20">
        <f>SUM(B10)+3</f>
        <v>44104</v>
      </c>
      <c r="F10" s="20">
        <f t="shared" si="0"/>
        <v>44105</v>
      </c>
      <c r="G10" s="21"/>
      <c r="H10" s="22">
        <f t="shared" si="2"/>
        <v>39</v>
      </c>
    </row>
    <row r="11" spans="1:8" x14ac:dyDescent="0.25">
      <c r="A11" s="19">
        <f t="shared" si="1"/>
        <v>6</v>
      </c>
      <c r="B11" s="20">
        <f>SUM(B6)+35</f>
        <v>44108</v>
      </c>
      <c r="C11" s="20">
        <f t="shared" ref="C11:C14" si="3">SUM(B11)+1</f>
        <v>44109</v>
      </c>
      <c r="D11" s="20">
        <f t="shared" ref="D11:D14" si="4">SUM(B11)+2</f>
        <v>44110</v>
      </c>
      <c r="E11" s="20">
        <f t="shared" ref="E11:E14" si="5">SUM(B11)+3</f>
        <v>44111</v>
      </c>
      <c r="F11" s="20">
        <f t="shared" si="0"/>
        <v>44112</v>
      </c>
      <c r="G11" s="21"/>
      <c r="H11" s="22">
        <f t="shared" si="2"/>
        <v>40</v>
      </c>
    </row>
    <row r="12" spans="1:8" x14ac:dyDescent="0.25">
      <c r="A12" s="19">
        <f t="shared" si="1"/>
        <v>7</v>
      </c>
      <c r="B12" s="20">
        <f>SUM(B6)+42</f>
        <v>44115</v>
      </c>
      <c r="C12" s="20">
        <f t="shared" si="3"/>
        <v>44116</v>
      </c>
      <c r="D12" s="20">
        <f t="shared" si="4"/>
        <v>44117</v>
      </c>
      <c r="E12" s="20">
        <f t="shared" si="5"/>
        <v>44118</v>
      </c>
      <c r="F12" s="20">
        <f t="shared" ref="F12" si="6">SUM(B12)+4</f>
        <v>44119</v>
      </c>
      <c r="G12" s="24"/>
      <c r="H12" s="22">
        <f t="shared" si="2"/>
        <v>41</v>
      </c>
    </row>
    <row r="13" spans="1:8" x14ac:dyDescent="0.25">
      <c r="A13" s="19">
        <f t="shared" si="1"/>
        <v>8</v>
      </c>
      <c r="B13" s="25">
        <f>SUM(B6)+49</f>
        <v>44122</v>
      </c>
      <c r="C13" s="25">
        <f t="shared" si="3"/>
        <v>44123</v>
      </c>
      <c r="D13" s="25">
        <f t="shared" si="4"/>
        <v>44124</v>
      </c>
      <c r="E13" s="26">
        <f>SUM(B13)+3</f>
        <v>44125</v>
      </c>
      <c r="F13" s="26">
        <f>SUM(B13)+4</f>
        <v>44126</v>
      </c>
      <c r="G13" s="24"/>
      <c r="H13" s="22">
        <f t="shared" si="2"/>
        <v>42</v>
      </c>
    </row>
    <row r="14" spans="1:8" x14ac:dyDescent="0.25">
      <c r="A14" s="28" t="s">
        <v>15</v>
      </c>
      <c r="B14" s="27">
        <f>SUM(B6)+56</f>
        <v>44129</v>
      </c>
      <c r="C14" s="27">
        <f t="shared" si="3"/>
        <v>44130</v>
      </c>
      <c r="D14" s="27">
        <f t="shared" si="4"/>
        <v>44131</v>
      </c>
      <c r="E14" s="27">
        <f t="shared" si="5"/>
        <v>44132</v>
      </c>
      <c r="F14" s="27">
        <f>SUM(B14)+4</f>
        <v>44133</v>
      </c>
      <c r="G14" s="27">
        <f>SUM(C14)+4</f>
        <v>44134</v>
      </c>
      <c r="H14" s="29">
        <f>SUM(H13)+1</f>
        <v>43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ht="18" x14ac:dyDescent="0.25">
      <c r="A16" s="13" t="s">
        <v>46</v>
      </c>
      <c r="B16" s="11"/>
      <c r="C16" s="11"/>
      <c r="D16" s="11"/>
      <c r="E16" s="11"/>
      <c r="F16" s="11"/>
      <c r="G16" s="11"/>
      <c r="H16" s="12"/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4" t="s">
        <v>7</v>
      </c>
      <c r="B18" s="15" t="s">
        <v>8</v>
      </c>
      <c r="C18" s="16" t="s">
        <v>9</v>
      </c>
      <c r="D18" s="16" t="s">
        <v>10</v>
      </c>
      <c r="E18" s="16" t="s">
        <v>11</v>
      </c>
      <c r="F18" s="16" t="s">
        <v>12</v>
      </c>
      <c r="G18" s="17" t="s">
        <v>13</v>
      </c>
      <c r="H18" s="18" t="s">
        <v>14</v>
      </c>
    </row>
    <row r="19" spans="1:8" x14ac:dyDescent="0.25">
      <c r="A19" s="30">
        <f>SUM(A14)+1</f>
        <v>1</v>
      </c>
      <c r="B19" s="20">
        <v>43770</v>
      </c>
      <c r="C19" s="20">
        <f>SUM(B19)+1</f>
        <v>43771</v>
      </c>
      <c r="D19" s="20">
        <f>SUM(B19)+2</f>
        <v>43772</v>
      </c>
      <c r="E19" s="20">
        <f>SUM(B19)+3</f>
        <v>43773</v>
      </c>
      <c r="F19" s="59">
        <f>SUM(B19)+4</f>
        <v>43774</v>
      </c>
      <c r="G19" s="23"/>
      <c r="H19" s="31">
        <f>SUM(H14)+1</f>
        <v>44</v>
      </c>
    </row>
    <row r="20" spans="1:8" x14ac:dyDescent="0.25">
      <c r="A20" s="30">
        <f t="shared" ref="A20:A25" si="7">SUM(A19)+1</f>
        <v>2</v>
      </c>
      <c r="B20" s="20">
        <f>SUM(B19)+7</f>
        <v>43777</v>
      </c>
      <c r="C20" s="20">
        <f>SUM(B20)+1</f>
        <v>43778</v>
      </c>
      <c r="D20" s="20">
        <f>SUM(B20)+2</f>
        <v>43779</v>
      </c>
      <c r="E20" s="20">
        <f>SUM(B20)+3</f>
        <v>43780</v>
      </c>
      <c r="F20" s="20">
        <f>SUM(B20)+4</f>
        <v>43781</v>
      </c>
      <c r="G20" s="23"/>
      <c r="H20" s="31">
        <f t="shared" ref="H20:H27" si="8">SUM(H19)+1</f>
        <v>45</v>
      </c>
    </row>
    <row r="21" spans="1:8" x14ac:dyDescent="0.25">
      <c r="A21" s="30">
        <f t="shared" si="7"/>
        <v>3</v>
      </c>
      <c r="B21" s="20">
        <f>SUM(B19)+14</f>
        <v>43784</v>
      </c>
      <c r="C21" s="20">
        <f>SUM(B21)+1</f>
        <v>43785</v>
      </c>
      <c r="D21" s="20">
        <f>SUM(B21)+2</f>
        <v>43786</v>
      </c>
      <c r="E21" s="20">
        <f>SUM(B21)+3</f>
        <v>43787</v>
      </c>
      <c r="F21" s="20">
        <f>SUM(B21)+4</f>
        <v>43788</v>
      </c>
      <c r="G21" s="21"/>
      <c r="H21" s="31">
        <f t="shared" si="8"/>
        <v>46</v>
      </c>
    </row>
    <row r="22" spans="1:8" x14ac:dyDescent="0.25">
      <c r="A22" s="30">
        <f t="shared" si="7"/>
        <v>4</v>
      </c>
      <c r="B22" s="20">
        <f>SUM(B19)+21</f>
        <v>43791</v>
      </c>
      <c r="C22" s="20">
        <f>SUM(B22)+1</f>
        <v>43792</v>
      </c>
      <c r="D22" s="20">
        <f>SUM(B22)+2</f>
        <v>43793</v>
      </c>
      <c r="E22" s="20">
        <f>SUM(B22)+3</f>
        <v>43794</v>
      </c>
      <c r="F22" s="20">
        <f>SUM(B22)+4</f>
        <v>43795</v>
      </c>
      <c r="G22" s="21"/>
      <c r="H22" s="31">
        <f t="shared" si="8"/>
        <v>47</v>
      </c>
    </row>
    <row r="23" spans="1:8" x14ac:dyDescent="0.25">
      <c r="A23" s="30">
        <f t="shared" si="7"/>
        <v>5</v>
      </c>
      <c r="B23" s="20">
        <f>SUM(B19)+28</f>
        <v>43798</v>
      </c>
      <c r="C23" s="20">
        <f>SUM(B23)+1</f>
        <v>43799</v>
      </c>
      <c r="D23" s="20">
        <f>SUM(B23)+2</f>
        <v>43800</v>
      </c>
      <c r="E23" s="20">
        <f>SUM(B23)+3</f>
        <v>43801</v>
      </c>
      <c r="F23" s="20">
        <f>SUM(B23)+4</f>
        <v>43802</v>
      </c>
      <c r="G23" s="21"/>
      <c r="H23" s="31">
        <f t="shared" si="8"/>
        <v>48</v>
      </c>
    </row>
    <row r="24" spans="1:8" x14ac:dyDescent="0.25">
      <c r="A24" s="30">
        <f t="shared" si="7"/>
        <v>6</v>
      </c>
      <c r="B24" s="20">
        <f>SUM(B19)+35</f>
        <v>43805</v>
      </c>
      <c r="C24" s="20">
        <f t="shared" ref="C24:C29" si="9">SUM(B24)+1</f>
        <v>43806</v>
      </c>
      <c r="D24" s="20">
        <f t="shared" ref="D24:D29" si="10">SUM(B24)+2</f>
        <v>43807</v>
      </c>
      <c r="E24" s="20">
        <f t="shared" ref="E24:E28" si="11">SUM(B24)+3</f>
        <v>43808</v>
      </c>
      <c r="F24" s="20">
        <f t="shared" ref="F24:G28" si="12">SUM(B24)+4</f>
        <v>43809</v>
      </c>
      <c r="G24" s="21"/>
      <c r="H24" s="31">
        <f t="shared" si="8"/>
        <v>49</v>
      </c>
    </row>
    <row r="25" spans="1:8" x14ac:dyDescent="0.25">
      <c r="A25" s="30">
        <f t="shared" si="7"/>
        <v>7</v>
      </c>
      <c r="B25" s="20">
        <f>SUM(B19)+42</f>
        <v>43812</v>
      </c>
      <c r="C25" s="20">
        <f t="shared" si="9"/>
        <v>43813</v>
      </c>
      <c r="D25" s="20">
        <f t="shared" si="10"/>
        <v>43814</v>
      </c>
      <c r="E25" s="20">
        <f t="shared" si="11"/>
        <v>43815</v>
      </c>
      <c r="F25" s="20">
        <f t="shared" si="12"/>
        <v>43816</v>
      </c>
      <c r="G25" s="24"/>
      <c r="H25" s="31">
        <f t="shared" si="8"/>
        <v>50</v>
      </c>
    </row>
    <row r="26" spans="1:8" x14ac:dyDescent="0.25">
      <c r="A26" s="32" t="s">
        <v>16</v>
      </c>
      <c r="B26" s="33">
        <f>SUM(B19)+49</f>
        <v>43819</v>
      </c>
      <c r="C26" s="33">
        <f t="shared" si="9"/>
        <v>43820</v>
      </c>
      <c r="D26" s="33">
        <f t="shared" si="10"/>
        <v>43821</v>
      </c>
      <c r="E26" s="33">
        <f t="shared" si="11"/>
        <v>43822</v>
      </c>
      <c r="F26" s="35">
        <f t="shared" si="12"/>
        <v>43823</v>
      </c>
      <c r="G26" s="21"/>
      <c r="H26" s="31">
        <f t="shared" si="8"/>
        <v>51</v>
      </c>
    </row>
    <row r="27" spans="1:8" x14ac:dyDescent="0.25">
      <c r="A27" s="34"/>
      <c r="B27" s="26">
        <f>SUM(B19)+56</f>
        <v>43826</v>
      </c>
      <c r="C27" s="26">
        <f t="shared" si="9"/>
        <v>43827</v>
      </c>
      <c r="D27" s="26">
        <f t="shared" si="10"/>
        <v>43828</v>
      </c>
      <c r="E27" s="26">
        <f t="shared" si="11"/>
        <v>43829</v>
      </c>
      <c r="F27" s="26">
        <f t="shared" si="12"/>
        <v>43830</v>
      </c>
      <c r="G27" s="21"/>
      <c r="H27" s="31">
        <f t="shared" si="8"/>
        <v>52</v>
      </c>
    </row>
    <row r="28" spans="1:8" x14ac:dyDescent="0.25">
      <c r="A28" s="28" t="s">
        <v>17</v>
      </c>
      <c r="B28" s="27">
        <f>SUM(B20)+56</f>
        <v>43833</v>
      </c>
      <c r="C28" s="27">
        <f t="shared" si="9"/>
        <v>43834</v>
      </c>
      <c r="D28" s="27">
        <f t="shared" si="10"/>
        <v>43835</v>
      </c>
      <c r="E28" s="35">
        <f t="shared" si="11"/>
        <v>43836</v>
      </c>
      <c r="F28" s="26">
        <f t="shared" si="12"/>
        <v>43837</v>
      </c>
      <c r="G28" s="27">
        <f t="shared" si="12"/>
        <v>43838</v>
      </c>
      <c r="H28" s="31">
        <v>1</v>
      </c>
    </row>
    <row r="29" spans="1:8" x14ac:dyDescent="0.25">
      <c r="A29" s="28" t="s">
        <v>17</v>
      </c>
      <c r="B29" s="27">
        <f>SUM(B21)+56</f>
        <v>43840</v>
      </c>
      <c r="C29" s="27">
        <f t="shared" si="9"/>
        <v>43841</v>
      </c>
      <c r="D29" s="27">
        <f t="shared" si="10"/>
        <v>43842</v>
      </c>
      <c r="E29" s="27">
        <f>SUM(B29)+3</f>
        <v>43843</v>
      </c>
      <c r="F29" s="27">
        <f>SUM(B29)+4</f>
        <v>43844</v>
      </c>
      <c r="G29" s="27">
        <f>SUM(B29)+5</f>
        <v>43845</v>
      </c>
      <c r="H29" s="29">
        <f>SUM(H28)+1</f>
        <v>2</v>
      </c>
    </row>
    <row r="30" spans="1:8" x14ac:dyDescent="0.25">
      <c r="A30" s="36"/>
      <c r="B30" s="37"/>
      <c r="C30" s="37"/>
      <c r="D30" s="37"/>
      <c r="E30" s="37"/>
      <c r="F30" s="37"/>
      <c r="G30" s="37"/>
      <c r="H30" s="38"/>
    </row>
    <row r="32" spans="1:8" ht="21.75" customHeight="1" x14ac:dyDescent="0.25">
      <c r="B32" s="39" t="s">
        <v>18</v>
      </c>
      <c r="C32" s="40" t="s">
        <v>19</v>
      </c>
      <c r="D32" s="41" t="s">
        <v>20</v>
      </c>
      <c r="E32" s="42" t="s">
        <v>57</v>
      </c>
      <c r="F32" s="43" t="s">
        <v>21</v>
      </c>
      <c r="G32" s="44" t="s">
        <v>22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topLeftCell="A16" zoomScaleNormal="100" workbookViewId="0">
      <selection activeCell="A26" sqref="A26"/>
    </sheetView>
  </sheetViews>
  <sheetFormatPr defaultRowHeight="15" x14ac:dyDescent="0.25"/>
  <cols>
    <col min="1" max="2" width="18.42578125" customWidth="1"/>
    <col min="3" max="3" width="18.28515625" customWidth="1"/>
    <col min="4" max="4" width="19" customWidth="1"/>
    <col min="5" max="5" width="18" customWidth="1"/>
    <col min="6" max="6" width="18.5703125" customWidth="1"/>
    <col min="7" max="7" width="18.28515625" customWidth="1"/>
    <col min="8" max="8" width="18.42578125" customWidth="1"/>
  </cols>
  <sheetData>
    <row r="1" spans="1:8" ht="33" x14ac:dyDescent="0.45">
      <c r="A1" s="10" t="s">
        <v>6</v>
      </c>
      <c r="B1" s="11"/>
      <c r="C1" s="11"/>
      <c r="D1" s="11"/>
      <c r="E1" s="11"/>
      <c r="F1" s="11"/>
      <c r="G1" s="11"/>
      <c r="H1" s="12"/>
    </row>
    <row r="2" spans="1:8" x14ac:dyDescent="0.25">
      <c r="A2" s="11"/>
      <c r="B2" s="11"/>
      <c r="C2" s="11"/>
      <c r="D2" s="11"/>
      <c r="E2" s="11"/>
      <c r="F2" s="11"/>
      <c r="G2" s="11"/>
      <c r="H2" s="12"/>
    </row>
    <row r="3" spans="1:8" ht="18" x14ac:dyDescent="0.25">
      <c r="A3" s="13" t="s">
        <v>48</v>
      </c>
      <c r="B3" s="11"/>
      <c r="C3" s="11"/>
      <c r="D3" s="11"/>
      <c r="E3" s="11"/>
      <c r="F3" s="11"/>
      <c r="G3" s="11"/>
      <c r="H3" s="12"/>
    </row>
    <row r="4" spans="1:8" x14ac:dyDescent="0.25">
      <c r="A4" s="11"/>
      <c r="B4" s="11"/>
      <c r="C4" s="11"/>
      <c r="D4" s="11"/>
      <c r="E4" s="11"/>
      <c r="F4" s="11"/>
      <c r="G4" s="11"/>
      <c r="H4" s="12"/>
    </row>
    <row r="5" spans="1:8" x14ac:dyDescent="0.25">
      <c r="A5" s="14" t="s">
        <v>7</v>
      </c>
      <c r="B5" s="15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 t="s">
        <v>14</v>
      </c>
    </row>
    <row r="6" spans="1:8" x14ac:dyDescent="0.25">
      <c r="A6" s="19">
        <v>1</v>
      </c>
      <c r="B6" s="20">
        <v>44213</v>
      </c>
      <c r="C6" s="20">
        <f>SUM(B6)+1</f>
        <v>44214</v>
      </c>
      <c r="D6" s="20">
        <f>SUM(B6)+2</f>
        <v>44215</v>
      </c>
      <c r="E6" s="20">
        <f>SUM(B6)+3</f>
        <v>44216</v>
      </c>
      <c r="F6" s="20">
        <f>SUM(B6)+4</f>
        <v>44217</v>
      </c>
      <c r="G6" s="21"/>
      <c r="H6" s="22">
        <v>3</v>
      </c>
    </row>
    <row r="7" spans="1:8" x14ac:dyDescent="0.25">
      <c r="A7" s="19">
        <f>SUM(A6)+1</f>
        <v>2</v>
      </c>
      <c r="B7" s="20">
        <f>SUM(B6)+7</f>
        <v>44220</v>
      </c>
      <c r="C7" s="20">
        <f>SUM(B7)+1</f>
        <v>44221</v>
      </c>
      <c r="D7" s="20">
        <f>SUM(B7)+2</f>
        <v>44222</v>
      </c>
      <c r="E7" s="20">
        <f>SUM(B7)+3</f>
        <v>44223</v>
      </c>
      <c r="F7" s="20">
        <f>SUM(B7)+4</f>
        <v>44224</v>
      </c>
      <c r="G7" s="23"/>
      <c r="H7" s="22">
        <f>SUM(H6)+1</f>
        <v>4</v>
      </c>
    </row>
    <row r="8" spans="1:8" x14ac:dyDescent="0.25">
      <c r="A8" s="19">
        <f t="shared" ref="A8:A13" si="0">SUM(A7)+1</f>
        <v>3</v>
      </c>
      <c r="B8" s="20">
        <f>SUM(B6)+14</f>
        <v>44227</v>
      </c>
      <c r="C8" s="20">
        <f>SUM(B8)+1</f>
        <v>44228</v>
      </c>
      <c r="D8" s="20">
        <f>SUM(B8)+2</f>
        <v>44229</v>
      </c>
      <c r="E8" s="20">
        <f>SUM(B8)+3</f>
        <v>44230</v>
      </c>
      <c r="F8" s="20">
        <f>SUM(B8)+4</f>
        <v>44231</v>
      </c>
      <c r="G8" s="21"/>
      <c r="H8" s="22">
        <f t="shared" ref="H8:H13" si="1">SUM(H7)+1</f>
        <v>5</v>
      </c>
    </row>
    <row r="9" spans="1:8" x14ac:dyDescent="0.25">
      <c r="A9" s="19">
        <f t="shared" si="0"/>
        <v>4</v>
      </c>
      <c r="B9" s="20">
        <f>SUM(B6)+21</f>
        <v>44234</v>
      </c>
      <c r="C9" s="20">
        <f>SUM(B9)+1</f>
        <v>44235</v>
      </c>
      <c r="D9" s="20">
        <f>SUM(B9)+2</f>
        <v>44236</v>
      </c>
      <c r="E9" s="20">
        <f>SUM(B9)+3</f>
        <v>44237</v>
      </c>
      <c r="F9" s="20">
        <f>SUM(B9)+4</f>
        <v>44238</v>
      </c>
      <c r="G9" s="21"/>
      <c r="H9" s="22">
        <f t="shared" si="1"/>
        <v>6</v>
      </c>
    </row>
    <row r="10" spans="1:8" x14ac:dyDescent="0.25">
      <c r="A10" s="19">
        <f t="shared" si="0"/>
        <v>5</v>
      </c>
      <c r="B10" s="20">
        <f>SUM(B6)+28</f>
        <v>44241</v>
      </c>
      <c r="C10" s="20">
        <f>SUM(B10)+1</f>
        <v>44242</v>
      </c>
      <c r="D10" s="20">
        <f>SUM(B10)+2</f>
        <v>44243</v>
      </c>
      <c r="E10" s="20">
        <f>SUM(B10)+3</f>
        <v>44244</v>
      </c>
      <c r="F10" s="20">
        <f>SUM(B10)+4</f>
        <v>44245</v>
      </c>
      <c r="G10" s="21"/>
      <c r="H10" s="22">
        <f t="shared" si="1"/>
        <v>7</v>
      </c>
    </row>
    <row r="11" spans="1:8" x14ac:dyDescent="0.25">
      <c r="A11" s="19">
        <f t="shared" si="0"/>
        <v>6</v>
      </c>
      <c r="B11" s="20">
        <f>SUM(B6)+35</f>
        <v>44248</v>
      </c>
      <c r="C11" s="20">
        <f t="shared" ref="C11:C14" si="2">SUM(B11)+1</f>
        <v>44249</v>
      </c>
      <c r="D11" s="20">
        <f t="shared" ref="D11:D14" si="3">SUM(B11)+2</f>
        <v>44250</v>
      </c>
      <c r="E11" s="20">
        <f t="shared" ref="E11:E14" si="4">SUM(B11)+3</f>
        <v>44251</v>
      </c>
      <c r="F11" s="20">
        <f t="shared" ref="F11:F14" si="5">SUM(B11)+4</f>
        <v>44252</v>
      </c>
      <c r="G11" s="21"/>
      <c r="H11" s="22">
        <f t="shared" si="1"/>
        <v>8</v>
      </c>
    </row>
    <row r="12" spans="1:8" x14ac:dyDescent="0.25">
      <c r="A12" s="19">
        <f t="shared" si="0"/>
        <v>7</v>
      </c>
      <c r="B12" s="20">
        <f>SUM(B6)+42</f>
        <v>44255</v>
      </c>
      <c r="C12" s="20">
        <f t="shared" si="2"/>
        <v>44256</v>
      </c>
      <c r="D12" s="20">
        <f t="shared" si="3"/>
        <v>44257</v>
      </c>
      <c r="E12" s="20">
        <f t="shared" si="4"/>
        <v>44258</v>
      </c>
      <c r="F12" s="20">
        <f t="shared" si="5"/>
        <v>44259</v>
      </c>
      <c r="G12" s="24"/>
      <c r="H12" s="22">
        <f t="shared" si="1"/>
        <v>9</v>
      </c>
    </row>
    <row r="13" spans="1:8" x14ac:dyDescent="0.25">
      <c r="A13" s="19">
        <f t="shared" si="0"/>
        <v>8</v>
      </c>
      <c r="B13" s="25">
        <f>SUM(B6)+49</f>
        <v>44262</v>
      </c>
      <c r="C13" s="25">
        <f t="shared" si="2"/>
        <v>44263</v>
      </c>
      <c r="D13" s="25">
        <f t="shared" si="3"/>
        <v>44264</v>
      </c>
      <c r="E13" s="26">
        <f t="shared" si="4"/>
        <v>44265</v>
      </c>
      <c r="F13" s="26">
        <f t="shared" si="5"/>
        <v>44266</v>
      </c>
      <c r="G13" s="21"/>
      <c r="H13" s="22">
        <f t="shared" si="1"/>
        <v>10</v>
      </c>
    </row>
    <row r="14" spans="1:8" x14ac:dyDescent="0.25">
      <c r="A14" s="28" t="s">
        <v>23</v>
      </c>
      <c r="B14" s="27">
        <f>SUM(B6)+56</f>
        <v>44269</v>
      </c>
      <c r="C14" s="27">
        <f t="shared" si="2"/>
        <v>44270</v>
      </c>
      <c r="D14" s="27">
        <f t="shared" si="3"/>
        <v>44271</v>
      </c>
      <c r="E14" s="27">
        <f t="shared" si="4"/>
        <v>44272</v>
      </c>
      <c r="F14" s="27">
        <f t="shared" si="5"/>
        <v>44273</v>
      </c>
      <c r="G14" s="27">
        <f>SUM(B14)+5</f>
        <v>44274</v>
      </c>
      <c r="H14" s="29">
        <f>SUM(H13)+1</f>
        <v>11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ht="18" x14ac:dyDescent="0.25">
      <c r="A16" s="13" t="s">
        <v>49</v>
      </c>
      <c r="B16" s="11"/>
      <c r="C16" s="11"/>
      <c r="D16" s="11"/>
      <c r="E16" s="11"/>
      <c r="F16" s="11"/>
      <c r="G16" s="11"/>
      <c r="H16" s="12"/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4" t="s">
        <v>7</v>
      </c>
      <c r="B18" s="15" t="s">
        <v>8</v>
      </c>
      <c r="C18" s="16" t="s">
        <v>9</v>
      </c>
      <c r="D18" s="16" t="s">
        <v>10</v>
      </c>
      <c r="E18" s="16" t="s">
        <v>11</v>
      </c>
      <c r="F18" s="16" t="s">
        <v>12</v>
      </c>
      <c r="G18" s="17" t="s">
        <v>13</v>
      </c>
      <c r="H18" s="18" t="s">
        <v>14</v>
      </c>
    </row>
    <row r="19" spans="1:8" x14ac:dyDescent="0.25">
      <c r="A19" s="30">
        <f>SUM(A14)+1</f>
        <v>1</v>
      </c>
      <c r="B19" s="20">
        <v>44276</v>
      </c>
      <c r="C19" s="20">
        <f>SUM(B19)+1</f>
        <v>44277</v>
      </c>
      <c r="D19" s="20">
        <f>SUM(B19)+2</f>
        <v>44278</v>
      </c>
      <c r="E19" s="20">
        <f>SUM(B19)+3</f>
        <v>44279</v>
      </c>
      <c r="F19" s="20">
        <f>SUM(B19)+4</f>
        <v>44280</v>
      </c>
      <c r="G19" s="21"/>
      <c r="H19" s="31">
        <f>SUM(H14)+1</f>
        <v>12</v>
      </c>
    </row>
    <row r="20" spans="1:8" x14ac:dyDescent="0.25">
      <c r="A20" s="30">
        <f t="shared" ref="A20:A28" si="6">SUM(A19)+1</f>
        <v>2</v>
      </c>
      <c r="B20" s="20">
        <f>SUM(B19)+7</f>
        <v>44283</v>
      </c>
      <c r="C20" s="20">
        <f>SUM(B20)+1</f>
        <v>44284</v>
      </c>
      <c r="D20" s="20">
        <f>SUM(B20)+2</f>
        <v>44285</v>
      </c>
      <c r="E20" s="20">
        <f>SUM(B20)+3</f>
        <v>44286</v>
      </c>
      <c r="F20" s="20">
        <f>SUM(B20)+4</f>
        <v>44287</v>
      </c>
      <c r="G20" s="23"/>
      <c r="H20" s="31">
        <f t="shared" ref="H20:H29" si="7">SUM(H19)+1</f>
        <v>13</v>
      </c>
    </row>
    <row r="21" spans="1:8" x14ac:dyDescent="0.25">
      <c r="A21" s="30">
        <f>SUM(A19)+2</f>
        <v>3</v>
      </c>
      <c r="B21" s="20">
        <f>SUM(B19)+14</f>
        <v>44290</v>
      </c>
      <c r="C21" s="20">
        <f>SUM(B21)+1</f>
        <v>44291</v>
      </c>
      <c r="D21" s="20">
        <f>SUM(B21)+2</f>
        <v>44292</v>
      </c>
      <c r="E21" s="20">
        <f>SUM(B21)+3</f>
        <v>44293</v>
      </c>
      <c r="F21" s="20">
        <f>SUM(B21)+4</f>
        <v>44294</v>
      </c>
      <c r="G21" s="23"/>
      <c r="H21" s="31">
        <f t="shared" si="7"/>
        <v>14</v>
      </c>
    </row>
    <row r="22" spans="1:8" x14ac:dyDescent="0.25">
      <c r="A22" s="30">
        <f>SUM(A20)+2</f>
        <v>4</v>
      </c>
      <c r="B22" s="20">
        <f>SUM(B19)+21</f>
        <v>44297</v>
      </c>
      <c r="C22" s="20">
        <f>SUM(B22)+1</f>
        <v>44298</v>
      </c>
      <c r="D22" s="20">
        <f>SUM(B22)+2</f>
        <v>44299</v>
      </c>
      <c r="E22" s="26">
        <f>SUM(B22)+3</f>
        <v>44300</v>
      </c>
      <c r="F22" s="35">
        <f>SUM(B22)+4</f>
        <v>44301</v>
      </c>
      <c r="G22" s="21"/>
      <c r="H22" s="31">
        <f t="shared" si="7"/>
        <v>15</v>
      </c>
    </row>
    <row r="23" spans="1:8" x14ac:dyDescent="0.25">
      <c r="A23" s="45" t="s">
        <v>24</v>
      </c>
      <c r="B23" s="35">
        <f>SUM(B19)+28</f>
        <v>44304</v>
      </c>
      <c r="C23" s="45">
        <f>SUM(B23)+1</f>
        <v>44305</v>
      </c>
      <c r="D23" s="45">
        <f>SUM(B23)+2</f>
        <v>44306</v>
      </c>
      <c r="E23" s="45">
        <f>SUM(B23)+3</f>
        <v>44307</v>
      </c>
      <c r="F23" s="45">
        <f>SUM(B23)+4</f>
        <v>44308</v>
      </c>
      <c r="G23" s="45">
        <f>SUM(B23)+5</f>
        <v>44309</v>
      </c>
      <c r="H23" s="31">
        <f t="shared" si="7"/>
        <v>16</v>
      </c>
    </row>
    <row r="24" spans="1:8" x14ac:dyDescent="0.25">
      <c r="A24" s="45" t="s">
        <v>24</v>
      </c>
      <c r="B24" s="45">
        <f>SUM(B19)+35</f>
        <v>44311</v>
      </c>
      <c r="C24" s="45">
        <f t="shared" ref="C24:C27" si="8">SUM(B24)+1</f>
        <v>44312</v>
      </c>
      <c r="D24" s="45">
        <f t="shared" ref="D24:D27" si="9">SUM(B24)+2</f>
        <v>44313</v>
      </c>
      <c r="E24" s="45">
        <f t="shared" ref="E24:E27" si="10">SUM(B24)+3</f>
        <v>44314</v>
      </c>
      <c r="F24" s="45">
        <f t="shared" ref="F24:G27" si="11">SUM(B24)+4</f>
        <v>44315</v>
      </c>
      <c r="G24" s="26">
        <f t="shared" si="11"/>
        <v>44316</v>
      </c>
      <c r="H24" s="31">
        <f t="shared" si="7"/>
        <v>17</v>
      </c>
    </row>
    <row r="25" spans="1:8" x14ac:dyDescent="0.25">
      <c r="A25" s="30">
        <v>5</v>
      </c>
      <c r="B25" s="20">
        <f>SUM(B20)+35</f>
        <v>44318</v>
      </c>
      <c r="C25" s="20">
        <f t="shared" si="8"/>
        <v>44319</v>
      </c>
      <c r="D25" s="20">
        <f t="shared" si="9"/>
        <v>44320</v>
      </c>
      <c r="E25" s="20">
        <f t="shared" si="10"/>
        <v>44321</v>
      </c>
      <c r="F25" s="20">
        <f t="shared" si="11"/>
        <v>44322</v>
      </c>
      <c r="G25" s="24"/>
      <c r="H25" s="31">
        <f t="shared" si="7"/>
        <v>18</v>
      </c>
    </row>
    <row r="26" spans="1:8" x14ac:dyDescent="0.25">
      <c r="A26" s="30">
        <f t="shared" si="6"/>
        <v>6</v>
      </c>
      <c r="B26" s="20">
        <f>SUM(B21)+35</f>
        <v>44325</v>
      </c>
      <c r="C26" s="20">
        <f t="shared" si="8"/>
        <v>44326</v>
      </c>
      <c r="D26" s="20">
        <f t="shared" si="9"/>
        <v>44327</v>
      </c>
      <c r="E26" s="20">
        <f t="shared" si="10"/>
        <v>44328</v>
      </c>
      <c r="F26" s="20">
        <f t="shared" si="11"/>
        <v>44329</v>
      </c>
      <c r="G26" s="21"/>
      <c r="H26" s="31">
        <f t="shared" si="7"/>
        <v>19</v>
      </c>
    </row>
    <row r="27" spans="1:8" x14ac:dyDescent="0.25">
      <c r="A27" s="30">
        <f t="shared" si="6"/>
        <v>7</v>
      </c>
      <c r="B27" s="20">
        <f>SUM(B21)+42</f>
        <v>44332</v>
      </c>
      <c r="C27" s="20">
        <f t="shared" si="8"/>
        <v>44333</v>
      </c>
      <c r="D27" s="20">
        <f t="shared" si="9"/>
        <v>44334</v>
      </c>
      <c r="E27" s="20">
        <f t="shared" si="10"/>
        <v>44335</v>
      </c>
      <c r="F27" s="20">
        <f t="shared" si="11"/>
        <v>44336</v>
      </c>
      <c r="G27" s="24"/>
      <c r="H27" s="31">
        <f t="shared" si="7"/>
        <v>20</v>
      </c>
    </row>
    <row r="28" spans="1:8" x14ac:dyDescent="0.25">
      <c r="A28" s="30">
        <f t="shared" si="6"/>
        <v>8</v>
      </c>
      <c r="B28" s="20">
        <f>SUM(B19)+63</f>
        <v>44339</v>
      </c>
      <c r="C28" s="20">
        <f>SUM(B28)+1</f>
        <v>44340</v>
      </c>
      <c r="D28" s="25">
        <f>SUM(B28)+2</f>
        <v>44341</v>
      </c>
      <c r="E28" s="35">
        <f>SUM(B28)+3</f>
        <v>44342</v>
      </c>
      <c r="F28" s="26">
        <f>SUM(B28)+4</f>
        <v>44343</v>
      </c>
      <c r="G28" s="21"/>
      <c r="H28" s="31">
        <f t="shared" si="7"/>
        <v>21</v>
      </c>
    </row>
    <row r="29" spans="1:8" x14ac:dyDescent="0.25">
      <c r="A29" s="28" t="s">
        <v>25</v>
      </c>
      <c r="B29" s="27">
        <f>SUM(B19)+70</f>
        <v>44346</v>
      </c>
      <c r="C29" s="27">
        <f>SUM(B29)+1</f>
        <v>44347</v>
      </c>
      <c r="D29" s="27">
        <f>SUM(B29)+2</f>
        <v>44348</v>
      </c>
      <c r="E29" s="27">
        <f>SUM(B29)+3</f>
        <v>44349</v>
      </c>
      <c r="F29" s="27">
        <f>SUM(B29)+4</f>
        <v>44350</v>
      </c>
      <c r="G29" s="27">
        <f>SUM(B29)+5</f>
        <v>44351</v>
      </c>
      <c r="H29" s="29">
        <f t="shared" si="7"/>
        <v>22</v>
      </c>
    </row>
    <row r="30" spans="1:8" x14ac:dyDescent="0.25">
      <c r="A30" s="36"/>
      <c r="B30" s="46"/>
      <c r="C30" s="46"/>
      <c r="D30" s="46"/>
      <c r="E30" s="46"/>
      <c r="F30" s="46"/>
      <c r="G30" s="46"/>
      <c r="H30" s="38"/>
    </row>
    <row r="31" spans="1:8" x14ac:dyDescent="0.25">
      <c r="A31" s="36"/>
      <c r="B31" s="46"/>
      <c r="C31" s="46"/>
      <c r="D31" s="46"/>
      <c r="E31" s="46"/>
      <c r="F31" s="46"/>
      <c r="G31" s="46"/>
      <c r="H31" s="38"/>
    </row>
    <row r="32" spans="1:8" x14ac:dyDescent="0.25">
      <c r="A32" s="47" t="s">
        <v>26</v>
      </c>
      <c r="B32" s="15" t="s">
        <v>8</v>
      </c>
      <c r="C32" s="16" t="s">
        <v>9</v>
      </c>
      <c r="D32" s="16" t="s">
        <v>10</v>
      </c>
      <c r="E32" s="16" t="s">
        <v>11</v>
      </c>
      <c r="F32" s="16" t="s">
        <v>12</v>
      </c>
      <c r="G32" s="17" t="s">
        <v>13</v>
      </c>
      <c r="H32" s="18" t="s">
        <v>14</v>
      </c>
    </row>
    <row r="33" spans="1:8" x14ac:dyDescent="0.25">
      <c r="A33" s="90" t="s">
        <v>27</v>
      </c>
      <c r="B33" s="92" t="s">
        <v>28</v>
      </c>
      <c r="C33" s="93"/>
      <c r="D33" s="93"/>
      <c r="E33" s="93"/>
      <c r="F33" s="93"/>
      <c r="G33" s="94"/>
      <c r="H33" s="95">
        <v>33</v>
      </c>
    </row>
    <row r="34" spans="1:8" x14ac:dyDescent="0.25">
      <c r="A34" s="91"/>
      <c r="B34" s="48">
        <v>44423</v>
      </c>
      <c r="C34" s="45">
        <f>SUM(B34)+1</f>
        <v>44424</v>
      </c>
      <c r="D34" s="45">
        <f>SUM(B34)+2</f>
        <v>44425</v>
      </c>
      <c r="E34" s="45">
        <f>SUM(B34)+3</f>
        <v>44426</v>
      </c>
      <c r="F34" s="45">
        <f>SUM(B34)+4</f>
        <v>44427</v>
      </c>
      <c r="G34" s="45">
        <f t="shared" ref="G34" si="12">SUM(C34)+4</f>
        <v>44428</v>
      </c>
      <c r="H34" s="96"/>
    </row>
    <row r="35" spans="1:8" x14ac:dyDescent="0.25">
      <c r="A35" s="97" t="s">
        <v>27</v>
      </c>
      <c r="B35" s="92" t="s">
        <v>28</v>
      </c>
      <c r="C35" s="99"/>
      <c r="D35" s="99"/>
      <c r="E35" s="99"/>
      <c r="F35" s="99"/>
      <c r="G35" s="100"/>
      <c r="H35" s="101">
        <v>34</v>
      </c>
    </row>
    <row r="36" spans="1:8" x14ac:dyDescent="0.25">
      <c r="A36" s="98"/>
      <c r="B36" s="48">
        <v>44430</v>
      </c>
      <c r="C36" s="45">
        <f>SUM(B36)+1</f>
        <v>44431</v>
      </c>
      <c r="D36" s="45">
        <f>SUM(B36)+2</f>
        <v>44432</v>
      </c>
      <c r="E36" s="45">
        <f>SUM(B36)+3</f>
        <v>44433</v>
      </c>
      <c r="F36" s="45">
        <f>SUM(B36)+4</f>
        <v>44434</v>
      </c>
      <c r="G36" s="45">
        <f t="shared" ref="G36" si="13">SUM(C36)+4</f>
        <v>44435</v>
      </c>
      <c r="H36" s="102"/>
    </row>
    <row r="39" spans="1:8" ht="30" x14ac:dyDescent="0.25">
      <c r="B39" s="39" t="s">
        <v>18</v>
      </c>
      <c r="C39" s="40" t="s">
        <v>19</v>
      </c>
      <c r="D39" s="41" t="s">
        <v>20</v>
      </c>
      <c r="E39" s="42" t="s">
        <v>58</v>
      </c>
      <c r="F39" s="43" t="s">
        <v>21</v>
      </c>
      <c r="G39" s="44" t="s">
        <v>22</v>
      </c>
    </row>
  </sheetData>
  <mergeCells count="6">
    <mergeCell ref="A33:A34"/>
    <mergeCell ref="B33:G33"/>
    <mergeCell ref="H33:H34"/>
    <mergeCell ref="A35:A36"/>
    <mergeCell ref="B35:G35"/>
    <mergeCell ref="H35:H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zoomScaleNormal="100" workbookViewId="0">
      <selection activeCell="H27" sqref="H27"/>
    </sheetView>
  </sheetViews>
  <sheetFormatPr defaultRowHeight="15" x14ac:dyDescent="0.25"/>
  <cols>
    <col min="1" max="2" width="18.7109375" customWidth="1"/>
    <col min="3" max="3" width="18.28515625" customWidth="1"/>
    <col min="4" max="4" width="18.42578125" customWidth="1"/>
    <col min="5" max="5" width="18.28515625" customWidth="1"/>
    <col min="6" max="7" width="18.42578125" customWidth="1"/>
    <col min="8" max="8" width="18.5703125" customWidth="1"/>
  </cols>
  <sheetData>
    <row r="1" spans="1:8" ht="33" x14ac:dyDescent="0.45">
      <c r="A1" s="10" t="s">
        <v>50</v>
      </c>
      <c r="B1" s="11"/>
      <c r="C1" s="11"/>
      <c r="D1" s="11"/>
      <c r="E1" s="11"/>
      <c r="F1" s="11"/>
      <c r="G1" s="11"/>
      <c r="H1" s="12"/>
    </row>
    <row r="2" spans="1:8" x14ac:dyDescent="0.25">
      <c r="A2" s="11"/>
      <c r="B2" s="11"/>
      <c r="C2" s="11"/>
      <c r="D2" s="11"/>
      <c r="E2" s="11"/>
      <c r="F2" s="11"/>
      <c r="G2" s="11"/>
      <c r="H2" s="12"/>
    </row>
    <row r="3" spans="1:8" x14ac:dyDescent="0.25">
      <c r="A3" s="49" t="s">
        <v>29</v>
      </c>
      <c r="B3" s="50" t="s">
        <v>8</v>
      </c>
      <c r="C3" s="51" t="s">
        <v>9</v>
      </c>
      <c r="D3" s="51" t="s">
        <v>10</v>
      </c>
      <c r="E3" s="51" t="s">
        <v>11</v>
      </c>
      <c r="F3" s="51" t="s">
        <v>12</v>
      </c>
      <c r="G3" s="52" t="s">
        <v>13</v>
      </c>
      <c r="H3" s="53" t="s">
        <v>14</v>
      </c>
    </row>
    <row r="4" spans="1:8" x14ac:dyDescent="0.25">
      <c r="A4" s="54"/>
      <c r="B4" s="109" t="s">
        <v>30</v>
      </c>
      <c r="C4" s="110"/>
      <c r="D4" s="110"/>
      <c r="E4" s="110"/>
      <c r="F4" s="111"/>
      <c r="G4" s="55"/>
      <c r="H4" s="56" t="s">
        <v>51</v>
      </c>
    </row>
    <row r="5" spans="1:8" x14ac:dyDescent="0.25">
      <c r="A5" s="115" t="s">
        <v>31</v>
      </c>
      <c r="B5" s="25">
        <v>44122</v>
      </c>
      <c r="C5" s="25">
        <f t="shared" ref="C5:C6" si="0">SUM(B5)+1</f>
        <v>44123</v>
      </c>
      <c r="D5" s="25">
        <f t="shared" ref="D5:D6" si="1">SUM(B5)+2</f>
        <v>44124</v>
      </c>
      <c r="E5" s="26">
        <f t="shared" ref="E5:E6" si="2">SUM(B5)+3</f>
        <v>44125</v>
      </c>
      <c r="F5" s="26">
        <f t="shared" ref="F5:F6" si="3">SUM(B5)+4</f>
        <v>44126</v>
      </c>
      <c r="G5" s="21"/>
      <c r="H5" s="57">
        <v>42</v>
      </c>
    </row>
    <row r="6" spans="1:8" x14ac:dyDescent="0.25">
      <c r="A6" s="116"/>
      <c r="B6" s="27">
        <f>SUM(B5)+7</f>
        <v>44129</v>
      </c>
      <c r="C6" s="27">
        <f t="shared" si="0"/>
        <v>44130</v>
      </c>
      <c r="D6" s="27">
        <f t="shared" si="1"/>
        <v>44131</v>
      </c>
      <c r="E6" s="27">
        <f t="shared" si="2"/>
        <v>44132</v>
      </c>
      <c r="F6" s="27">
        <f t="shared" si="3"/>
        <v>44133</v>
      </c>
      <c r="G6" s="27">
        <f>SUM(B6)+5</f>
        <v>44134</v>
      </c>
      <c r="H6" s="58">
        <v>43</v>
      </c>
    </row>
    <row r="7" spans="1:8" x14ac:dyDescent="0.25">
      <c r="A7" s="117"/>
      <c r="B7" s="109" t="s">
        <v>32</v>
      </c>
      <c r="C7" s="110"/>
      <c r="D7" s="110"/>
      <c r="E7" s="110"/>
      <c r="F7" s="111"/>
      <c r="G7" s="59"/>
      <c r="H7" s="56" t="s">
        <v>52</v>
      </c>
    </row>
    <row r="8" spans="1:8" x14ac:dyDescent="0.25">
      <c r="A8" s="118"/>
      <c r="B8" s="119" t="s">
        <v>16</v>
      </c>
      <c r="C8" s="120"/>
      <c r="D8" s="120"/>
      <c r="E8" s="120"/>
      <c r="F8" s="120"/>
      <c r="G8" s="121"/>
      <c r="H8" s="60" t="s">
        <v>53</v>
      </c>
    </row>
    <row r="9" spans="1:8" x14ac:dyDescent="0.25">
      <c r="A9" s="112" t="s">
        <v>17</v>
      </c>
      <c r="B9" s="27">
        <v>43833</v>
      </c>
      <c r="C9" s="27">
        <f t="shared" ref="C9:C10" si="4">SUM(B9)+1</f>
        <v>43834</v>
      </c>
      <c r="D9" s="27">
        <f t="shared" ref="D9:D10" si="5">SUM(B9)+2</f>
        <v>43835</v>
      </c>
      <c r="E9" s="35">
        <f t="shared" ref="E9:E10" si="6">SUM(B9)+3</f>
        <v>43836</v>
      </c>
      <c r="F9" s="26">
        <f t="shared" ref="F9:G10" si="7">SUM(B9)+4</f>
        <v>43837</v>
      </c>
      <c r="G9" s="27">
        <f t="shared" si="7"/>
        <v>43838</v>
      </c>
      <c r="H9" s="58">
        <v>1</v>
      </c>
    </row>
    <row r="10" spans="1:8" x14ac:dyDescent="0.25">
      <c r="A10" s="106"/>
      <c r="B10" s="27">
        <f>SUM(B9)+7</f>
        <v>43840</v>
      </c>
      <c r="C10" s="27">
        <f t="shared" si="4"/>
        <v>43841</v>
      </c>
      <c r="D10" s="27">
        <f t="shared" si="5"/>
        <v>43842</v>
      </c>
      <c r="E10" s="27">
        <f t="shared" si="6"/>
        <v>43843</v>
      </c>
      <c r="F10" s="27">
        <f t="shared" si="7"/>
        <v>43844</v>
      </c>
      <c r="G10" s="27">
        <f>SUM(B10)+5</f>
        <v>43845</v>
      </c>
      <c r="H10" s="58">
        <v>2</v>
      </c>
    </row>
    <row r="11" spans="1:8" x14ac:dyDescent="0.25">
      <c r="A11" s="61"/>
      <c r="B11" s="109" t="s">
        <v>33</v>
      </c>
      <c r="C11" s="110"/>
      <c r="D11" s="110"/>
      <c r="E11" s="110"/>
      <c r="F11" s="111"/>
      <c r="G11" s="20"/>
      <c r="H11" s="62" t="s">
        <v>54</v>
      </c>
    </row>
    <row r="12" spans="1:8" x14ac:dyDescent="0.25">
      <c r="A12" s="112" t="s">
        <v>23</v>
      </c>
      <c r="B12" s="25">
        <v>43897</v>
      </c>
      <c r="C12" s="25">
        <f t="shared" ref="C12:C13" si="8">SUM(B12)+1</f>
        <v>43898</v>
      </c>
      <c r="D12" s="25">
        <f t="shared" ref="D12:D13" si="9">SUM(B12)+2</f>
        <v>43899</v>
      </c>
      <c r="E12" s="26">
        <f t="shared" ref="E12:E13" si="10">SUM(B12)+3</f>
        <v>43900</v>
      </c>
      <c r="F12" s="26">
        <f t="shared" ref="F12:F13" si="11">SUM(B12)+4</f>
        <v>43901</v>
      </c>
      <c r="G12" s="21"/>
      <c r="H12" s="77" t="s">
        <v>55</v>
      </c>
    </row>
    <row r="13" spans="1:8" x14ac:dyDescent="0.25">
      <c r="A13" s="106"/>
      <c r="B13" s="27">
        <f>SUM(B12)+7</f>
        <v>43904</v>
      </c>
      <c r="C13" s="27">
        <f t="shared" si="8"/>
        <v>43905</v>
      </c>
      <c r="D13" s="27">
        <f t="shared" si="9"/>
        <v>43906</v>
      </c>
      <c r="E13" s="27">
        <f t="shared" si="10"/>
        <v>43907</v>
      </c>
      <c r="F13" s="27">
        <f t="shared" si="11"/>
        <v>43908</v>
      </c>
      <c r="G13" s="27">
        <f>SUM(B13)+5</f>
        <v>43909</v>
      </c>
      <c r="H13" s="58">
        <v>11</v>
      </c>
    </row>
    <row r="14" spans="1:8" x14ac:dyDescent="0.25">
      <c r="A14" s="54"/>
      <c r="B14" s="109" t="s">
        <v>34</v>
      </c>
      <c r="C14" s="110"/>
      <c r="D14" s="110"/>
      <c r="E14" s="110"/>
      <c r="F14" s="111"/>
      <c r="G14" s="55"/>
      <c r="H14" s="62" t="s">
        <v>56</v>
      </c>
    </row>
    <row r="15" spans="1:8" x14ac:dyDescent="0.25">
      <c r="A15" s="113" t="s">
        <v>35</v>
      </c>
      <c r="B15" s="35">
        <v>43939</v>
      </c>
      <c r="C15" s="45">
        <f>SUM(B15)+1</f>
        <v>43940</v>
      </c>
      <c r="D15" s="45">
        <f>SUM(B15)+2</f>
        <v>43941</v>
      </c>
      <c r="E15" s="45">
        <f>SUM(B15)+3</f>
        <v>43942</v>
      </c>
      <c r="F15" s="45">
        <f>SUM(B15)+4</f>
        <v>43943</v>
      </c>
      <c r="G15" s="45">
        <f>SUM(B15)+5</f>
        <v>43944</v>
      </c>
      <c r="H15" s="63">
        <v>16</v>
      </c>
    </row>
    <row r="16" spans="1:8" x14ac:dyDescent="0.25">
      <c r="A16" s="114"/>
      <c r="B16" s="45">
        <f>SUM(B15)+7</f>
        <v>43946</v>
      </c>
      <c r="C16" s="45">
        <f>SUM(B16)+1</f>
        <v>43947</v>
      </c>
      <c r="D16" s="45">
        <f>SUM(B16)+2</f>
        <v>43948</v>
      </c>
      <c r="E16" s="45">
        <f>SUM(B16)+3</f>
        <v>43949</v>
      </c>
      <c r="F16" s="45">
        <f>SUM(B16)+4</f>
        <v>43950</v>
      </c>
      <c r="G16" s="45">
        <f>SUM(B16)+5</f>
        <v>43951</v>
      </c>
      <c r="H16" s="63">
        <v>17</v>
      </c>
    </row>
    <row r="17" spans="1:8" x14ac:dyDescent="0.25">
      <c r="A17" s="64"/>
      <c r="B17" s="109" t="s">
        <v>36</v>
      </c>
      <c r="C17" s="110"/>
      <c r="D17" s="110"/>
      <c r="E17" s="110"/>
      <c r="F17" s="111"/>
      <c r="G17" s="20"/>
      <c r="H17" s="62" t="s">
        <v>37</v>
      </c>
    </row>
    <row r="18" spans="1:8" x14ac:dyDescent="0.25">
      <c r="A18" s="112" t="s">
        <v>25</v>
      </c>
      <c r="B18" s="105">
        <v>43981</v>
      </c>
      <c r="C18" s="105">
        <f>SUM(B18)+1</f>
        <v>43982</v>
      </c>
      <c r="D18" s="105">
        <f>SUM(B18)+2</f>
        <v>43983</v>
      </c>
      <c r="E18" s="105">
        <f>SUM(B18)+3</f>
        <v>43984</v>
      </c>
      <c r="F18" s="105">
        <f>SUM(B18)+4</f>
        <v>43985</v>
      </c>
      <c r="G18" s="105">
        <f>SUM(B18)+5</f>
        <v>43986</v>
      </c>
      <c r="H18" s="107">
        <v>22</v>
      </c>
    </row>
    <row r="19" spans="1:8" x14ac:dyDescent="0.25">
      <c r="A19" s="108"/>
      <c r="B19" s="106"/>
      <c r="C19" s="106"/>
      <c r="D19" s="106"/>
      <c r="E19" s="106"/>
      <c r="F19" s="106"/>
      <c r="G19" s="108"/>
      <c r="H19" s="106"/>
    </row>
    <row r="20" spans="1:8" x14ac:dyDescent="0.25">
      <c r="A20" s="68" t="s">
        <v>38</v>
      </c>
      <c r="B20" s="69"/>
      <c r="C20" s="69"/>
      <c r="D20" s="69"/>
      <c r="E20" s="69"/>
      <c r="F20" s="69"/>
      <c r="G20" s="69"/>
      <c r="H20" s="70"/>
    </row>
    <row r="21" spans="1:8" x14ac:dyDescent="0.25">
      <c r="A21" s="103" t="s">
        <v>39</v>
      </c>
      <c r="B21" s="48">
        <v>44058</v>
      </c>
      <c r="C21" s="45">
        <f>SUM(B21)+1</f>
        <v>44059</v>
      </c>
      <c r="D21" s="45">
        <f>SUM(B21)+2</f>
        <v>44060</v>
      </c>
      <c r="E21" s="45">
        <f>SUM(B21)+3</f>
        <v>44061</v>
      </c>
      <c r="F21" s="45">
        <f>SUM(B21)+4</f>
        <v>44062</v>
      </c>
      <c r="G21" s="45">
        <f t="shared" ref="G21:G22" si="12">SUM(C21)+4</f>
        <v>44063</v>
      </c>
      <c r="H21" s="65">
        <v>33</v>
      </c>
    </row>
    <row r="22" spans="1:8" x14ac:dyDescent="0.25">
      <c r="A22" s="104"/>
      <c r="B22" s="48">
        <v>44065</v>
      </c>
      <c r="C22" s="45">
        <f>SUM(B22)+1</f>
        <v>44066</v>
      </c>
      <c r="D22" s="45">
        <f>SUM(B22)+2</f>
        <v>44067</v>
      </c>
      <c r="E22" s="45">
        <f>SUM(B22)+3</f>
        <v>44068</v>
      </c>
      <c r="F22" s="45">
        <f>SUM(B22)+4</f>
        <v>44069</v>
      </c>
      <c r="G22" s="45">
        <f t="shared" si="12"/>
        <v>44070</v>
      </c>
      <c r="H22" s="65">
        <v>34</v>
      </c>
    </row>
    <row r="23" spans="1:8" x14ac:dyDescent="0.25">
      <c r="A23" s="36"/>
      <c r="B23" s="66"/>
      <c r="C23" s="66"/>
      <c r="D23" s="66"/>
      <c r="E23" s="66"/>
      <c r="F23" s="66"/>
      <c r="G23" s="66"/>
      <c r="H23" s="38"/>
    </row>
    <row r="24" spans="1:8" x14ac:dyDescent="0.25">
      <c r="A24" s="36"/>
      <c r="B24" s="66"/>
      <c r="C24" s="66"/>
      <c r="D24" s="66"/>
      <c r="E24" s="66"/>
      <c r="F24" s="66"/>
      <c r="G24" s="66"/>
      <c r="H24" s="38"/>
    </row>
    <row r="25" spans="1:8" x14ac:dyDescent="0.25">
      <c r="A25" s="67"/>
      <c r="B25" s="67"/>
      <c r="C25" s="67"/>
      <c r="D25" s="67"/>
      <c r="E25" s="67"/>
      <c r="F25" s="67"/>
      <c r="G25" s="67"/>
      <c r="H25" s="67"/>
    </row>
    <row r="27" spans="1:8" ht="30" x14ac:dyDescent="0.25">
      <c r="B27" s="39" t="s">
        <v>18</v>
      </c>
      <c r="C27" s="40" t="s">
        <v>19</v>
      </c>
      <c r="D27" s="41" t="s">
        <v>20</v>
      </c>
      <c r="E27" s="42" t="s">
        <v>40</v>
      </c>
      <c r="F27" s="43" t="s">
        <v>21</v>
      </c>
      <c r="G27" s="44" t="s">
        <v>22</v>
      </c>
    </row>
  </sheetData>
  <mergeCells count="20">
    <mergeCell ref="A9:A10"/>
    <mergeCell ref="B4:F4"/>
    <mergeCell ref="A5:A6"/>
    <mergeCell ref="A7:A8"/>
    <mergeCell ref="B7:F7"/>
    <mergeCell ref="B8:G8"/>
    <mergeCell ref="F18:F19"/>
    <mergeCell ref="H18:H19"/>
    <mergeCell ref="G18:G19"/>
    <mergeCell ref="B11:F11"/>
    <mergeCell ref="A12:A13"/>
    <mergeCell ref="B14:F14"/>
    <mergeCell ref="A15:A16"/>
    <mergeCell ref="B17:F17"/>
    <mergeCell ref="A18:A19"/>
    <mergeCell ref="A21:A22"/>
    <mergeCell ref="B18:B19"/>
    <mergeCell ref="C18:C19"/>
    <mergeCell ref="D18:D19"/>
    <mergeCell ref="E18:E19"/>
  </mergeCells>
  <pageMargins left="0.7" right="0.7" top="0.75" bottom="0.75" header="0.3" footer="0.3"/>
  <pageSetup paperSize="9" scale="8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Läsåret 2021-2022</vt:lpstr>
      <vt:lpstr>Översikt hösten 2021</vt:lpstr>
      <vt:lpstr>Översikt våren 2022</vt:lpstr>
      <vt:lpstr>Tentamensperioder 2021-2022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Grönberg</dc:creator>
  <cp:lastModifiedBy>Pablo Hernandez</cp:lastModifiedBy>
  <cp:lastPrinted>2021-01-04T17:14:22Z</cp:lastPrinted>
  <dcterms:created xsi:type="dcterms:W3CDTF">2019-01-21T07:43:48Z</dcterms:created>
  <dcterms:modified xsi:type="dcterms:W3CDTF">2021-12-14T09:05:26Z</dcterms:modified>
</cp:coreProperties>
</file>